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O:\ASD (M&amp;RA)\MC&amp;FP\MWR &amp; Resale\4.NAF Policy (103-01.2)\NAF Financial Management\NAF Banking &amp; Investment\CY 2023 Investment Reports\"/>
    </mc:Choice>
  </mc:AlternateContent>
  <xr:revisionPtr revIDLastSave="0" documentId="8_{9FEF9BFD-CBD8-4328-9D95-6DF4CFBF332A}" xr6:coauthVersionLast="47" xr6:coauthVersionMax="47" xr10:uidLastSave="{00000000-0000-0000-0000-000000000000}"/>
  <bookViews>
    <workbookView xWindow="20052" yWindow="-492" windowWidth="23256" windowHeight="12456" tabRatio="700" xr2:uid="{00000000-000D-0000-FFFF-FFFF00000000}"/>
  </bookViews>
  <sheets>
    <sheet name="Executive Summary" sheetId="14" r:id="rId1"/>
    <sheet name="Oversight Report" sheetId="16" r:id="rId2"/>
    <sheet name="Cash Balances" sheetId="2" r:id="rId3"/>
    <sheet name="Investment Portfolio" sheetId="1" r:id="rId4"/>
    <sheet name="Portfolio Yield" sheetId="5" r:id="rId5"/>
    <sheet name="Borrowing Facilities" sheetId="7" r:id="rId6"/>
    <sheet name="Borrowing Portfolio" sheetId="3" r:id="rId7"/>
    <sheet name="Credit Exposure" sheetId="13" r:id="rId8"/>
    <sheet name="Foreign Currency Hedging" sheetId="17" r:id="rId9"/>
  </sheets>
  <definedNames>
    <definedName name="_xlnm._FilterDatabase" localSheetId="2" hidden="1">'Cash Balances'!$H$3:$I$11</definedName>
    <definedName name="_xlnm._FilterDatabase" localSheetId="3" hidden="1">'Investment Portfolio'!$N$2:$P$24</definedName>
    <definedName name="_xlnm.Print_Area" localSheetId="5">'Borrowing Facilities'!$A$1:$G$65</definedName>
    <definedName name="_xlnm.Print_Area" localSheetId="6">'Borrowing Portfolio'!$A$1:$F$21</definedName>
    <definedName name="_xlnm.Print_Area" localSheetId="2">'Cash Balances'!$A$1:$D$83</definedName>
    <definedName name="_xlnm.Print_Area" localSheetId="3">'Investment Portfolio'!$A$1:$J$42</definedName>
    <definedName name="_xlnm.Print_Area" localSheetId="4">'Portfolio Yield'!$A$1:$E$42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6" i="17" l="1"/>
  <c r="H26" i="17"/>
  <c r="G26" i="17"/>
  <c r="F26" i="17"/>
  <c r="E26" i="17"/>
  <c r="D26" i="17"/>
  <c r="I26" i="17"/>
  <c r="H15" i="17"/>
  <c r="F15" i="17"/>
  <c r="E15" i="17"/>
  <c r="D15" i="17"/>
  <c r="G15" i="17"/>
  <c r="B46" i="13" l="1"/>
  <c r="B34" i="13"/>
  <c r="B23" i="13"/>
  <c r="C15" i="5" l="1"/>
  <c r="D15" i="5"/>
  <c r="D15" i="3" l="1"/>
  <c r="B47" i="2" l="1"/>
  <c r="B40" i="2"/>
  <c r="D55" i="7" l="1"/>
  <c r="D66" i="2"/>
  <c r="B58" i="2" l="1"/>
  <c r="C55" i="7" l="1"/>
  <c r="G29" i="1"/>
  <c r="B29" i="1"/>
  <c r="B33" i="2"/>
  <c r="C11" i="1" l="1"/>
  <c r="C29" i="1"/>
  <c r="C19" i="1"/>
  <c r="C23" i="1"/>
  <c r="C27" i="1"/>
  <c r="C24" i="1"/>
  <c r="C28" i="1"/>
  <c r="C25" i="1"/>
  <c r="C22" i="1"/>
  <c r="C26" i="1"/>
  <c r="C20" i="1"/>
  <c r="C21" i="1"/>
  <c r="C18" i="1"/>
  <c r="C16" i="1"/>
  <c r="C14" i="1"/>
  <c r="C12" i="1"/>
  <c r="C10" i="1"/>
  <c r="C7" i="1"/>
  <c r="C5" i="1"/>
  <c r="C17" i="1"/>
  <c r="C15" i="1"/>
  <c r="C13" i="1"/>
  <c r="C9" i="1"/>
  <c r="C6" i="1"/>
  <c r="C4" i="1"/>
  <c r="C64" i="7"/>
  <c r="B15" i="5" l="1"/>
  <c r="B15" i="3"/>
  <c r="A66" i="2"/>
  <c r="A58" i="2"/>
  <c r="B9" i="7" l="1"/>
  <c r="D74" i="2" l="1"/>
  <c r="D82" i="2"/>
  <c r="D58" i="2"/>
  <c r="B66" i="2"/>
  <c r="D75" i="2" l="1"/>
  <c r="B82" i="2"/>
  <c r="B74" i="2"/>
  <c r="K9" i="2"/>
  <c r="K8" i="2"/>
  <c r="K7" i="2"/>
  <c r="B75" i="2" l="1"/>
  <c r="A82" i="2"/>
  <c r="A74" i="2"/>
  <c r="B12" i="2" l="1"/>
  <c r="D12" i="2" l="1"/>
  <c r="D19" i="2"/>
  <c r="B19" i="2"/>
  <c r="D26" i="2"/>
  <c r="B26" i="2"/>
  <c r="D33" i="2"/>
  <c r="D40" i="2"/>
  <c r="D47" i="2"/>
  <c r="B48" i="2" l="1"/>
  <c r="B83" i="2" s="1"/>
  <c r="C29" i="2" s="1"/>
  <c r="D48" i="2"/>
  <c r="D83" i="2" s="1"/>
  <c r="D23" i="5"/>
  <c r="E23" i="5"/>
  <c r="C55" i="2" l="1"/>
  <c r="C71" i="2"/>
  <c r="C22" i="2"/>
  <c r="C73" i="2"/>
  <c r="C36" i="2"/>
  <c r="C81" i="2"/>
  <c r="C24" i="2"/>
  <c r="C46" i="2"/>
  <c r="C66" i="2"/>
  <c r="C78" i="2"/>
  <c r="C82" i="2"/>
  <c r="C75" i="2"/>
  <c r="C74" i="2"/>
  <c r="C45" i="2"/>
  <c r="C64" i="2"/>
  <c r="C40" i="2"/>
  <c r="C79" i="2"/>
  <c r="C43" i="2"/>
  <c r="C39" i="2"/>
  <c r="C47" i="2"/>
  <c r="C44" i="2"/>
  <c r="C38" i="2"/>
  <c r="C32" i="2"/>
  <c r="C80" i="2"/>
  <c r="C58" i="2"/>
  <c r="C37" i="2"/>
  <c r="C54" i="2"/>
  <c r="C33" i="2"/>
  <c r="C30" i="2"/>
  <c r="C26" i="2"/>
  <c r="C25" i="2"/>
  <c r="C23" i="2"/>
  <c r="C63" i="2"/>
  <c r="C70" i="2"/>
  <c r="C72" i="2"/>
  <c r="C31" i="2"/>
  <c r="C56" i="2"/>
  <c r="C65" i="2"/>
  <c r="C12" i="2"/>
  <c r="C57" i="2"/>
  <c r="C62" i="2"/>
  <c r="C16" i="2"/>
  <c r="C10" i="2"/>
  <c r="C19" i="2"/>
  <c r="C15" i="2"/>
  <c r="C9" i="2"/>
  <c r="C8" i="2"/>
  <c r="C17" i="2"/>
  <c r="C11" i="2"/>
  <c r="C18" i="2"/>
  <c r="D28" i="5"/>
  <c r="D20" i="5"/>
  <c r="E28" i="5"/>
  <c r="E20" i="5"/>
  <c r="C83" i="2" l="1"/>
</calcChain>
</file>

<file path=xl/sharedStrings.xml><?xml version="1.0" encoding="utf-8"?>
<sst xmlns="http://schemas.openxmlformats.org/spreadsheetml/2006/main" count="410" uniqueCount="291">
  <si>
    <t>Assets</t>
  </si>
  <si>
    <t>FNMA</t>
  </si>
  <si>
    <t>FHLMC</t>
  </si>
  <si>
    <t>PEFCO</t>
  </si>
  <si>
    <t>FICO</t>
  </si>
  <si>
    <t>Money Market</t>
  </si>
  <si>
    <t>Other</t>
  </si>
  <si>
    <t>Installation Level</t>
  </si>
  <si>
    <t>Major Command Level</t>
  </si>
  <si>
    <t>Service Level</t>
  </si>
  <si>
    <t>Group III, Civilian MWR Programs</t>
  </si>
  <si>
    <t>Group II, Armed Services Exchange Programs</t>
  </si>
  <si>
    <t>Amount</t>
  </si>
  <si>
    <t>December</t>
  </si>
  <si>
    <t>November</t>
  </si>
  <si>
    <t>October</t>
  </si>
  <si>
    <t>September</t>
  </si>
  <si>
    <t>August</t>
  </si>
  <si>
    <t>July</t>
  </si>
  <si>
    <t>June</t>
  </si>
  <si>
    <t>May</t>
  </si>
  <si>
    <t>April</t>
  </si>
  <si>
    <t>March</t>
  </si>
  <si>
    <t>February</t>
  </si>
  <si>
    <t>January</t>
  </si>
  <si>
    <t>Month</t>
  </si>
  <si>
    <t>Investment Fund</t>
  </si>
  <si>
    <t>Group I, Military MWR Programs</t>
  </si>
  <si>
    <t>Total Group I, Investments</t>
  </si>
  <si>
    <t>Percent of Fund Balance</t>
  </si>
  <si>
    <t>Prior Year Amount</t>
  </si>
  <si>
    <t>Total Group III, Investments</t>
  </si>
  <si>
    <t>Total Group II, Investments</t>
  </si>
  <si>
    <t>Total Group IV, Investments</t>
  </si>
  <si>
    <t>Total Group V, Investments</t>
  </si>
  <si>
    <t>Total Group VI, Investments</t>
  </si>
  <si>
    <t>Group IV, Lodging Program</t>
  </si>
  <si>
    <t>Group V, Supplemental Mission Funds</t>
  </si>
  <si>
    <t>Group VI, Special Purpose Central Funds</t>
  </si>
  <si>
    <t>Total</t>
  </si>
  <si>
    <t>Total Portfolio</t>
  </si>
  <si>
    <t>Notes:</t>
  </si>
  <si>
    <t>% of Portfolio</t>
  </si>
  <si>
    <t>Lending Institution</t>
  </si>
  <si>
    <t>Outstanding Loan Balance</t>
  </si>
  <si>
    <t>Loan Rate</t>
  </si>
  <si>
    <t>Maturity Date</t>
  </si>
  <si>
    <t>Drawn Amount</t>
  </si>
  <si>
    <t>Interest Rate</t>
  </si>
  <si>
    <t>Navy</t>
  </si>
  <si>
    <t>Repos</t>
  </si>
  <si>
    <t>CDs</t>
  </si>
  <si>
    <t>EMV – BMV – CF</t>
  </si>
  <si>
    <t>BMV+              (CFi X Wi)</t>
  </si>
  <si>
    <t>Total Credit Line</t>
  </si>
  <si>
    <t>LOANS</t>
  </si>
  <si>
    <t>Component</t>
  </si>
  <si>
    <t>AAFES</t>
  </si>
  <si>
    <t>Components:</t>
  </si>
  <si>
    <t>NEXCOM</t>
  </si>
  <si>
    <t>MCCS</t>
  </si>
  <si>
    <t>Military Sealift Command</t>
  </si>
  <si>
    <t xml:space="preserve">CNIC </t>
  </si>
  <si>
    <t>Air Force Services Activity</t>
  </si>
  <si>
    <t>Naval Academy</t>
  </si>
  <si>
    <t>Marines (MCX)</t>
  </si>
  <si>
    <t>Program Group</t>
  </si>
  <si>
    <t>DoD</t>
  </si>
  <si>
    <t>Interservice</t>
  </si>
  <si>
    <t>FHLBanks</t>
  </si>
  <si>
    <t>FCBanks</t>
  </si>
  <si>
    <t>AA+</t>
  </si>
  <si>
    <t xml:space="preserve">AAA </t>
  </si>
  <si>
    <t>AA</t>
  </si>
  <si>
    <t>Securities:</t>
  </si>
  <si>
    <t>Cash and Cash Equivalents</t>
  </si>
  <si>
    <t>AAFES Loans</t>
  </si>
  <si>
    <t>EXIM</t>
  </si>
  <si>
    <t>Farmer Mac</t>
  </si>
  <si>
    <t>FHA</t>
  </si>
  <si>
    <t>GNMA</t>
  </si>
  <si>
    <t>SBA</t>
  </si>
  <si>
    <t>SLM</t>
  </si>
  <si>
    <t>TVA</t>
  </si>
  <si>
    <t>USDA RD</t>
  </si>
  <si>
    <t>USPS</t>
  </si>
  <si>
    <t>REFCORP</t>
  </si>
  <si>
    <t>A</t>
  </si>
  <si>
    <t>BBB</t>
  </si>
  <si>
    <t>B</t>
  </si>
  <si>
    <t>C</t>
  </si>
  <si>
    <t>D</t>
  </si>
  <si>
    <t>NR</t>
  </si>
  <si>
    <t>AA-</t>
  </si>
  <si>
    <t>A+</t>
  </si>
  <si>
    <t>A-</t>
  </si>
  <si>
    <t>BBB+</t>
  </si>
  <si>
    <t>BBB-</t>
  </si>
  <si>
    <t>BB+</t>
  </si>
  <si>
    <t>BB</t>
  </si>
  <si>
    <t>BB-</t>
  </si>
  <si>
    <t>B+</t>
  </si>
  <si>
    <t>B-</t>
  </si>
  <si>
    <t>CCC+</t>
  </si>
  <si>
    <t xml:space="preserve">CCC </t>
  </si>
  <si>
    <t>CCC-</t>
  </si>
  <si>
    <t>CC</t>
  </si>
  <si>
    <t xml:space="preserve">Aaa </t>
  </si>
  <si>
    <t>Aa1</t>
  </si>
  <si>
    <t>A1</t>
  </si>
  <si>
    <t>B1</t>
  </si>
  <si>
    <t>Aa2</t>
  </si>
  <si>
    <t>A2</t>
  </si>
  <si>
    <t>B2</t>
  </si>
  <si>
    <t>Aa3</t>
  </si>
  <si>
    <t>A3</t>
  </si>
  <si>
    <t>B3</t>
  </si>
  <si>
    <t>Baa1</t>
  </si>
  <si>
    <t>Baa2</t>
  </si>
  <si>
    <t>Baa3</t>
  </si>
  <si>
    <t>Ba1</t>
  </si>
  <si>
    <t>Ba2</t>
  </si>
  <si>
    <t>Ba3</t>
  </si>
  <si>
    <t>Caa1</t>
  </si>
  <si>
    <t>Caa2</t>
  </si>
  <si>
    <t>Caa3</t>
  </si>
  <si>
    <t>Ca</t>
  </si>
  <si>
    <t xml:space="preserve">Army </t>
  </si>
  <si>
    <t>Air Force</t>
  </si>
  <si>
    <t>ABIF</t>
  </si>
  <si>
    <t>Type of Credit Line</t>
  </si>
  <si>
    <t>Letter of Credit</t>
  </si>
  <si>
    <t>Bilateral loans</t>
  </si>
  <si>
    <t>Private Placement</t>
  </si>
  <si>
    <t>COMMERCIAL PAPER PROGRAM</t>
  </si>
  <si>
    <t>Dealers</t>
  </si>
  <si>
    <t>Program Size</t>
  </si>
  <si>
    <t>CP Issuance</t>
  </si>
  <si>
    <t>Difference between Benchmark &amp; Realized Return &amp; Total Return:</t>
  </si>
  <si>
    <t>Realized Return</t>
  </si>
  <si>
    <t>Total Return</t>
  </si>
  <si>
    <t>BENCHMARK(S)</t>
  </si>
  <si>
    <t xml:space="preserve">PORTFOLIO EXPENSES   </t>
  </si>
  <si>
    <t>Realized Return &amp; Total Return After Expenses:</t>
  </si>
  <si>
    <t xml:space="preserve">S&amp;P </t>
  </si>
  <si>
    <t xml:space="preserve">Moody's </t>
  </si>
  <si>
    <t>Terms</t>
  </si>
  <si>
    <t>Expiration</t>
  </si>
  <si>
    <t xml:space="preserve">Grand Total  </t>
  </si>
  <si>
    <t xml:space="preserve">Current Amortized Book Value </t>
  </si>
  <si>
    <t>Cash (4)</t>
  </si>
  <si>
    <t>Dollar Weighted Interest Rate Exclusive of Hedging (3)</t>
  </si>
  <si>
    <t>Average Maturity (Days) (2)</t>
  </si>
  <si>
    <t>Average Outstanding Loan Balance (1)</t>
  </si>
  <si>
    <t>Fitch</t>
  </si>
  <si>
    <r>
      <t xml:space="preserve">Average Investment Balance </t>
    </r>
    <r>
      <rPr>
        <sz val="10"/>
        <rFont val="Times New Roman"/>
        <family val="1"/>
      </rPr>
      <t>(1)</t>
    </r>
  </si>
  <si>
    <r>
      <t xml:space="preserve">Average Maturity (Days) </t>
    </r>
    <r>
      <rPr>
        <sz val="10"/>
        <rFont val="Times New Roman"/>
        <family val="1"/>
      </rPr>
      <t>(2)</t>
    </r>
  </si>
  <si>
    <t>AAA</t>
  </si>
  <si>
    <t>CCC</t>
  </si>
  <si>
    <t xml:space="preserve">A </t>
  </si>
  <si>
    <t xml:space="preserve">BB </t>
  </si>
  <si>
    <t xml:space="preserve">CC </t>
  </si>
  <si>
    <t xml:space="preserve">7. Portfolio expenses include those expenses directly attributable to the placement of investments and the generation of investment income. Includes but not limited to portfolio managers' expenses, investment consultant expenses, investment software, audits, financial evaluation services and safekeeping custodial fees. </t>
  </si>
  <si>
    <t>Portfolio Expenses (7):</t>
  </si>
  <si>
    <t>Average (5)</t>
  </si>
  <si>
    <t>5. The Average Invested Balance and Average Maturity total are the weighted average sum of column divided by 12. The Realized Return and Total Return totals are the weighted annual yield.</t>
  </si>
  <si>
    <t xml:space="preserve">          (Average Investment Balance)                                    (Days in period)</t>
  </si>
  <si>
    <r>
      <t xml:space="preserve">Dollar Weighted Yield Realized Return </t>
    </r>
    <r>
      <rPr>
        <sz val="10"/>
        <rFont val="Times New Roman"/>
        <family val="1"/>
      </rPr>
      <t>(3)</t>
    </r>
  </si>
  <si>
    <r>
      <t xml:space="preserve"> Dollar Weighted Yield Total Return </t>
    </r>
    <r>
      <rPr>
        <sz val="10"/>
        <rFont val="Times New Roman"/>
        <family val="1"/>
      </rPr>
      <t>(4)</t>
    </r>
  </si>
  <si>
    <t>Reverse Repurchase Agreements</t>
  </si>
  <si>
    <t>Treasury Notes</t>
  </si>
  <si>
    <t>Treasury Bills</t>
  </si>
  <si>
    <t>Line of Credit: Committed</t>
  </si>
  <si>
    <t>Line of Credit: Uncommitted</t>
  </si>
  <si>
    <t>3. Market value shall be book value for cash, repos, CDs, and other cash equivalents.</t>
  </si>
  <si>
    <t>Benchmark Name (6):</t>
  </si>
  <si>
    <t xml:space="preserve">1. Average Investment Balances is the average of the total portfolio size for each day of a month. Do not include concentration bank accounts. </t>
  </si>
  <si>
    <t xml:space="preserve">2. Average maturity is calculated as the weighted average days to maturity at month end. </t>
  </si>
  <si>
    <t>2. Average maturity is calculated as the weighted average days to maturity at month end.</t>
  </si>
  <si>
    <r>
      <t xml:space="preserve">3. Realized return is calculated using the following formula:
</t>
    </r>
    <r>
      <rPr>
        <u/>
        <sz val="10"/>
        <rFont val="Times New Roman"/>
        <family val="1"/>
      </rPr>
      <t xml:space="preserve">
</t>
    </r>
  </si>
  <si>
    <r>
      <t>=</t>
    </r>
    <r>
      <rPr>
        <b/>
        <sz val="10"/>
        <rFont val="Times New Roman"/>
        <family val="1"/>
      </rPr>
      <t xml:space="preserve">Annual Total Rate of Return </t>
    </r>
  </si>
  <si>
    <t>4.  Total Rate of Return is calculated using the following formula:</t>
  </si>
  <si>
    <r>
      <rPr>
        <u/>
        <sz val="10"/>
        <rFont val="Times New Roman"/>
        <family val="1"/>
      </rPr>
      <t>(Realized Gain - Realized Losses + Accrued Interest)</t>
    </r>
    <r>
      <rPr>
        <sz val="10"/>
        <rFont val="Times New Roman"/>
        <family val="1"/>
      </rPr>
      <t xml:space="preserve">    X   </t>
    </r>
    <r>
      <rPr>
        <u/>
        <sz val="10"/>
        <rFont val="Times New Roman"/>
        <family val="1"/>
      </rPr>
      <t xml:space="preserve">    (365)    </t>
    </r>
    <r>
      <rPr>
        <sz val="10"/>
        <rFont val="Times New Roman"/>
        <family val="1"/>
      </rPr>
      <t xml:space="preserve">      =        </t>
    </r>
    <r>
      <rPr>
        <b/>
        <sz val="10"/>
        <rFont val="Times New Roman"/>
        <family val="1"/>
      </rPr>
      <t xml:space="preserve">Annual Realized Return </t>
    </r>
  </si>
  <si>
    <t>2. Weighted average days to maturity at month end.</t>
  </si>
  <si>
    <t>Dollar Weighted Interest Rate Inclusive of Hedging (3)</t>
  </si>
  <si>
    <t>Total/Average (4):</t>
  </si>
  <si>
    <t>3. Weighted average rate paid for borrowing per day borrowed, exclusive or inclusive of hedging.</t>
  </si>
  <si>
    <t>1. Current Yield is defined as the annual coupon (interest payment) divided by the current market price of the security.  If another calculation is used, please note below.</t>
  </si>
  <si>
    <t xml:space="preserve">1. Use the drop down boxes to select DoD or Interservice. </t>
  </si>
  <si>
    <t xml:space="preserve">2. Use the drop down boxes to select the appropriate Program Group. </t>
  </si>
  <si>
    <t>Treasury and Agency Securities (6)</t>
  </si>
  <si>
    <t xml:space="preserve">6. Use the drop down boxes in each cell in the first column to select the appropriate Treasury and Agency Security as listed in Attachment 1 of Enclosure 9. </t>
  </si>
  <si>
    <t>4. Includes cash collected on deposit in concentration accounts.</t>
  </si>
  <si>
    <t>6. In advance of each calendar year, the treasury oversight group for each Component shall determine the benchmark that will be used to evaluate portfolio performance. The benchmark shall be unambiguous, measurable, and appropriate. Attachment 2  of Enclosure 9 provides the publicly available indices authorized to create the portfolio benchmark. The benchmark shall reflect the broad risk and return characteristics of the authorized portfolio holdings. A composite benchmark may be comprised of several indices provided the names and weights of each index are clearly defined. At year end, the benchmark return shall be compared to the portfolio average annual yield and deviations evaluated based on investment maturity, credit factors, and investment instruments.</t>
  </si>
  <si>
    <t>4. Weighted average sum of column divided by 12.</t>
  </si>
  <si>
    <t>Investments</t>
  </si>
  <si>
    <t>Foreign Exchange</t>
  </si>
  <si>
    <t>Interest Rate Hedges</t>
  </si>
  <si>
    <r>
      <t xml:space="preserve">Current Yield </t>
    </r>
    <r>
      <rPr>
        <sz val="11"/>
        <rFont val="Times New Roman"/>
        <family val="1"/>
      </rPr>
      <t>(1)</t>
    </r>
  </si>
  <si>
    <r>
      <t xml:space="preserve">Weighted Average Maturity (in days) </t>
    </r>
    <r>
      <rPr>
        <sz val="11"/>
        <rFont val="Times New Roman"/>
        <family val="1"/>
      </rPr>
      <t>(2)</t>
    </r>
  </si>
  <si>
    <r>
      <t>Market Value of Securities</t>
    </r>
    <r>
      <rPr>
        <sz val="11"/>
        <rFont val="Times New Roman"/>
        <family val="1"/>
      </rPr>
      <t xml:space="preserve"> (3)</t>
    </r>
  </si>
  <si>
    <t>Total of the current mark-to-market value for all foreign exchange contracts grouped by counterparty. The amount outstanding for each counterparty may be either a net payable or receivable to the Service.</t>
  </si>
  <si>
    <t>Total of investments grouped by counterparty.*</t>
  </si>
  <si>
    <t>Subtotals of the current mark-to-market value for all interest rate hedge contracts grouped by counterparty. The amount outstanding for each counterparty may be either a net payable or receivable to the Service.</t>
  </si>
  <si>
    <t>Grand totals for credit exposure from each of the above sections grouped by counterparty. This section nets exposures across the various activities to show the total amount of exposure to each counterparty.</t>
  </si>
  <si>
    <t>*Counterparty includes dealer or broker, not third party custodian</t>
  </si>
  <si>
    <t>1. This summary shall be prepared to disclose fully the credit exposure across all treasury activities including investing, foreign exchange, and interest rate hedging. Investments shall be grouped by counterparty (dealer or broker, not third party custodian).</t>
  </si>
  <si>
    <t>Report Section (1)</t>
  </si>
  <si>
    <t>Presentation Guidelines (2)</t>
  </si>
  <si>
    <t>2. No set format.  The format for this attachment will most likely be revised with the update of DoDI 1015.15.</t>
  </si>
  <si>
    <t>Additional Entries for Army &amp; Navy (if needed) (1)(2)</t>
  </si>
  <si>
    <t xml:space="preserve">Total  </t>
  </si>
  <si>
    <t>FCBanks = FFCB</t>
  </si>
  <si>
    <t>SLM = SLMA</t>
  </si>
  <si>
    <t>Aggregate Exposure</t>
  </si>
  <si>
    <t>Counterparty</t>
  </si>
  <si>
    <t>Total:</t>
  </si>
  <si>
    <t>Type of Risk</t>
  </si>
  <si>
    <t>Risk Assessment</t>
  </si>
  <si>
    <t>Amount (Book Value)</t>
  </si>
  <si>
    <t>5. Use the drop down boxes to provide the ratings for each rating service, if available.  Please provide the ratings from at least one service.  If you collect information from any of the other two, please provide that as well.  There is not a requirement to report ratings from all three rating services.  No ratings needed for cash and cash equivalents.</t>
  </si>
  <si>
    <t>Days Borrowed (If desired)</t>
  </si>
  <si>
    <t>(a) risk tolerance guidelines for term institutions and investments</t>
  </si>
  <si>
    <t>(b) Component and Service oversight</t>
  </si>
  <si>
    <t>(d) borrowing and lending strategies</t>
  </si>
  <si>
    <t>(e) investment in foreign currency</t>
  </si>
  <si>
    <t>(c) explanation of any fund return deviation from benchmark</t>
  </si>
  <si>
    <t>Instructions:  In a narrative format, provide the following information:</t>
  </si>
  <si>
    <t>(f) nature, amount, and circumstances of any portfolio losses</t>
  </si>
  <si>
    <t>(b) specific strategies for investment liquidity (to include short-term borrowing)</t>
  </si>
  <si>
    <t>(a) portfolio management requirements (purpose of assets, future sources and uses of NAFs, and portfolio goals)</t>
  </si>
  <si>
    <t>(c) description of cash concentration systems</t>
  </si>
  <si>
    <t>(a) description of asset allocation, determination of maturity, and philosophy concerning active or passive management style</t>
  </si>
  <si>
    <t>(b) comparison to accepted industry indices that were pre-determined as benchmarks for evaluating portfolio performance</t>
  </si>
  <si>
    <t>Instructions: In a narrative format, provide the following information:</t>
  </si>
  <si>
    <t>(c) third party evaluations since last report (to include independent audits)</t>
  </si>
  <si>
    <t>1. Description of goals, objectives, and benchmarks established and the relationship of those goals and objectives to the overall NAF and MWR program purposes and cash flow requirements</t>
  </si>
  <si>
    <t>2. Description of overall treasury management philosophy</t>
  </si>
  <si>
    <t>3. Description of significant events or accomplishments</t>
  </si>
  <si>
    <t>4. Summary of investment portfolio analysis.</t>
  </si>
  <si>
    <t>5. Summary of rate of return analysis</t>
  </si>
  <si>
    <t>6. Description of any change in benchmarks</t>
  </si>
  <si>
    <t>2. Fund Custodian/Manager (name and title)</t>
  </si>
  <si>
    <t>1. NAF Investment Fund Name</t>
  </si>
  <si>
    <t>6. Dates of Investment Oversight Committee Meetings Since Last Report to OSD (include copies of minutes of conducted with report to OSD)</t>
  </si>
  <si>
    <t>5. NAF Investment Oversight Committee Members (list each name, title, and organization)</t>
  </si>
  <si>
    <t>4. NAF Investment Oversight Committee Chair (name and title)</t>
  </si>
  <si>
    <t>3. Individuals Held Personally Responsible for Treasury/Investment Management and Treasury/Investment Transactions (list each name and title)</t>
  </si>
  <si>
    <t xml:space="preserve">Outstanding Forward Contracts </t>
  </si>
  <si>
    <t>Counter party</t>
  </si>
  <si>
    <t>Currency</t>
  </si>
  <si>
    <t>Value Date</t>
  </si>
  <si>
    <t>Fx Equivalent</t>
  </si>
  <si>
    <t>All-In Rate</t>
  </si>
  <si>
    <t>$ Value of Hedge</t>
  </si>
  <si>
    <t>Mark to Market Gain/(Loss)</t>
  </si>
  <si>
    <t>Total Exposure</t>
  </si>
  <si>
    <t>Outstanding Option Contracts</t>
  </si>
  <si>
    <t>Curency</t>
  </si>
  <si>
    <t>Protection Level on   Buy  (Strike) **</t>
  </si>
  <si>
    <t>$'s (Sold) or Bought at Strike</t>
  </si>
  <si>
    <t>Floor/Trigger</t>
  </si>
  <si>
    <t>$'s (Sold) or Bought at Floor</t>
  </si>
  <si>
    <t>**Total Exposure Rate of Protection Level on Buy (Strike) = Average</t>
  </si>
  <si>
    <r>
      <t xml:space="preserve">7. For </t>
    </r>
    <r>
      <rPr>
        <i/>
        <u/>
        <sz val="12"/>
        <color rgb="FFFF0000"/>
        <rFont val="Times New Roman"/>
        <family val="1"/>
      </rPr>
      <t>safety</t>
    </r>
    <r>
      <rPr>
        <sz val="12"/>
        <color theme="1"/>
        <rFont val="Times New Roman"/>
        <family val="1"/>
      </rPr>
      <t xml:space="preserve">, discussion of the following: </t>
    </r>
  </si>
  <si>
    <r>
      <t>8. For</t>
    </r>
    <r>
      <rPr>
        <i/>
        <sz val="12"/>
        <color rgb="FFFF0000"/>
        <rFont val="Times New Roman"/>
        <family val="1"/>
      </rPr>
      <t xml:space="preserve"> </t>
    </r>
    <r>
      <rPr>
        <i/>
        <u/>
        <sz val="12"/>
        <color rgb="FFFF0000"/>
        <rFont val="Times New Roman"/>
        <family val="1"/>
      </rPr>
      <t>liquidity</t>
    </r>
    <r>
      <rPr>
        <sz val="12"/>
        <color theme="1"/>
        <rFont val="Times New Roman"/>
        <family val="1"/>
      </rPr>
      <t>, discussion of the following:</t>
    </r>
  </si>
  <si>
    <r>
      <t xml:space="preserve">9. For </t>
    </r>
    <r>
      <rPr>
        <i/>
        <u/>
        <sz val="12"/>
        <color rgb="FFFF0000"/>
        <rFont val="Times New Roman"/>
        <family val="1"/>
      </rPr>
      <t>yield</t>
    </r>
    <r>
      <rPr>
        <sz val="12"/>
        <color theme="1"/>
        <rFont val="Times New Roman"/>
        <family val="1"/>
      </rPr>
      <t>, discussion of the following:</t>
    </r>
  </si>
  <si>
    <t>1. Average of the amount of money borrowed per month and per year. Includes outstanding loans, lines of credit, letters of credit, and other borrowing facilities</t>
  </si>
  <si>
    <t>LINES OF CREDIT/LETTERS OF CREDIT/OTHER BORROWING FACILITIES</t>
  </si>
  <si>
    <r>
      <t>Duration</t>
    </r>
    <r>
      <rPr>
        <sz val="11"/>
        <rFont val="Times New Roman"/>
        <family val="1"/>
      </rPr>
      <t xml:space="preserve"> (7)</t>
    </r>
  </si>
  <si>
    <r>
      <t xml:space="preserve">Moody's Rating </t>
    </r>
    <r>
      <rPr>
        <sz val="11"/>
        <rFont val="Times New Roman"/>
        <family val="1"/>
      </rPr>
      <t>(5)</t>
    </r>
  </si>
  <si>
    <r>
      <t>S&amp;P Credit Rating</t>
    </r>
    <r>
      <rPr>
        <sz val="11"/>
        <rFont val="Times New Roman"/>
        <family val="1"/>
      </rPr>
      <t xml:space="preserve"> (5)</t>
    </r>
  </si>
  <si>
    <r>
      <t xml:space="preserve">Fitch Rating </t>
    </r>
    <r>
      <rPr>
        <sz val="11"/>
        <rFont val="Times New Roman"/>
        <family val="1"/>
      </rPr>
      <t>(5)</t>
    </r>
  </si>
  <si>
    <t>7. The market-value-weighted average of the yield durations of the individual investments that compose the portfolio.</t>
  </si>
  <si>
    <t>8. Independent Public Accounting Firm Financial and Compliance Reports Since Last Report to OSD (Include copies of the reports with the report to OSD)</t>
  </si>
  <si>
    <t>9. Internal Financial Management and Compliance Reports Since Last Report to OSD (include copies of the reports with the report to OSD)</t>
  </si>
  <si>
    <t>10. Signatures of Fund Custodian and NAF Investment Oversight Committee Chair (include printed name and title)</t>
  </si>
  <si>
    <t>7.  Validation that that the Investment Oversight Committee has reviewed both the chosen investment benchmark and a detailed list of investments held.</t>
  </si>
  <si>
    <r>
      <t xml:space="preserve">Executive Summary
</t>
    </r>
    <r>
      <rPr>
        <b/>
        <sz val="12"/>
        <color theme="1"/>
        <rFont val="Times New Roman"/>
        <family val="1"/>
      </rPr>
      <t>Calendar Year 2023</t>
    </r>
  </si>
  <si>
    <r>
      <t xml:space="preserve">Oversight Report
</t>
    </r>
    <r>
      <rPr>
        <b/>
        <sz val="12"/>
        <color theme="1"/>
        <rFont val="Times New Roman"/>
        <family val="1"/>
      </rPr>
      <t>Calendar Year 2023</t>
    </r>
  </si>
  <si>
    <r>
      <rPr>
        <b/>
        <u/>
        <sz val="14"/>
        <color theme="1"/>
        <rFont val="Times New Roman"/>
        <family val="1"/>
      </rPr>
      <t>CASH AND INVESTMENT BALANCES OWNERSHIP REPORT</t>
    </r>
    <r>
      <rPr>
        <b/>
        <u/>
        <sz val="12"/>
        <color theme="1"/>
        <rFont val="Times New Roman"/>
        <family val="1"/>
      </rPr>
      <t xml:space="preserve">
</t>
    </r>
    <r>
      <rPr>
        <b/>
        <sz val="12"/>
        <color theme="1"/>
        <rFont val="Times New Roman"/>
        <family val="1"/>
      </rPr>
      <t>NAF Balance as of December 31, 2023</t>
    </r>
  </si>
  <si>
    <r>
      <rPr>
        <b/>
        <u/>
        <sz val="14"/>
        <rFont val="Times New Roman"/>
        <family val="1"/>
      </rPr>
      <t>CASH AND INVESTMENT PORTFOLIO REPORT</t>
    </r>
    <r>
      <rPr>
        <b/>
        <sz val="12"/>
        <rFont val="Times New Roman"/>
        <family val="1"/>
      </rPr>
      <t xml:space="preserve">
All balances as of December 31, 2023
</t>
    </r>
  </si>
  <si>
    <r>
      <rPr>
        <b/>
        <u/>
        <sz val="14"/>
        <rFont val="Times New Roman"/>
        <family val="1"/>
      </rPr>
      <t>INVESTMENT PORTFOLIO YIELD</t>
    </r>
    <r>
      <rPr>
        <b/>
        <u/>
        <sz val="12"/>
        <rFont val="Times New Roman"/>
        <family val="1"/>
      </rPr>
      <t xml:space="preserve">
</t>
    </r>
    <r>
      <rPr>
        <b/>
        <sz val="12"/>
        <rFont val="Times New Roman"/>
        <family val="1"/>
      </rPr>
      <t>As of December 31, 2023</t>
    </r>
  </si>
  <si>
    <r>
      <rPr>
        <b/>
        <u/>
        <sz val="14"/>
        <color theme="1"/>
        <rFont val="Times New Roman"/>
        <family val="1"/>
      </rPr>
      <t>BORROWING FACILITIES</t>
    </r>
    <r>
      <rPr>
        <b/>
        <u/>
        <sz val="12"/>
        <color theme="1"/>
        <rFont val="Times New Roman"/>
        <family val="1"/>
      </rPr>
      <t xml:space="preserve">
</t>
    </r>
    <r>
      <rPr>
        <b/>
        <sz val="12"/>
        <color theme="1"/>
        <rFont val="Times New Roman"/>
        <family val="1"/>
      </rPr>
      <t>As of December 31, 2023</t>
    </r>
  </si>
  <si>
    <r>
      <rPr>
        <b/>
        <u/>
        <sz val="14"/>
        <color theme="1"/>
        <rFont val="Times New Roman"/>
        <family val="1"/>
      </rPr>
      <t>BORROWING FACILITY PORTFOLIO</t>
    </r>
    <r>
      <rPr>
        <b/>
        <u/>
        <sz val="12"/>
        <color theme="1"/>
        <rFont val="Times New Roman"/>
        <family val="1"/>
      </rPr>
      <t xml:space="preserve">
</t>
    </r>
    <r>
      <rPr>
        <b/>
        <sz val="12"/>
        <color theme="1"/>
        <rFont val="Times New Roman"/>
        <family val="1"/>
      </rPr>
      <t>As of December 31, 2023</t>
    </r>
  </si>
  <si>
    <r>
      <rPr>
        <b/>
        <u/>
        <sz val="14"/>
        <color theme="1"/>
        <rFont val="Times New Roman"/>
        <family val="1"/>
      </rPr>
      <t>CREDIT EXPOSURE REPORT</t>
    </r>
    <r>
      <rPr>
        <b/>
        <u/>
        <sz val="12"/>
        <color theme="1"/>
        <rFont val="Times New Roman"/>
        <family val="1"/>
      </rPr>
      <t xml:space="preserve">
</t>
    </r>
    <r>
      <rPr>
        <b/>
        <sz val="12"/>
        <color theme="1"/>
        <rFont val="Times New Roman"/>
        <family val="1"/>
      </rPr>
      <t>As of December 31, 2023</t>
    </r>
  </si>
  <si>
    <r>
      <rPr>
        <b/>
        <u/>
        <sz val="14"/>
        <color theme="1"/>
        <rFont val="Times New Roman"/>
        <family val="1"/>
      </rPr>
      <t>Credit Exposure - Investments</t>
    </r>
    <r>
      <rPr>
        <b/>
        <u/>
        <sz val="12"/>
        <color theme="1"/>
        <rFont val="Times New Roman"/>
        <family val="1"/>
      </rPr>
      <t xml:space="preserve">
</t>
    </r>
    <r>
      <rPr>
        <b/>
        <sz val="12"/>
        <color theme="1"/>
        <rFont val="Times New Roman"/>
        <family val="1"/>
      </rPr>
      <t>As of December 31, 2023
Attachment 9</t>
    </r>
  </si>
  <si>
    <r>
      <rPr>
        <b/>
        <u/>
        <sz val="14"/>
        <color theme="1"/>
        <rFont val="Times New Roman"/>
        <family val="1"/>
      </rPr>
      <t>Credit Exposure - Foreign Exchange</t>
    </r>
    <r>
      <rPr>
        <b/>
        <u/>
        <sz val="12"/>
        <color theme="1"/>
        <rFont val="Times New Roman"/>
        <family val="1"/>
      </rPr>
      <t xml:space="preserve">
</t>
    </r>
    <r>
      <rPr>
        <b/>
        <sz val="12"/>
        <color theme="1"/>
        <rFont val="Times New Roman"/>
        <family val="1"/>
      </rPr>
      <t>As of December 31, 2023
Attachment 9</t>
    </r>
  </si>
  <si>
    <r>
      <rPr>
        <b/>
        <u/>
        <sz val="14"/>
        <color theme="1"/>
        <rFont val="Times New Roman"/>
        <family val="1"/>
      </rPr>
      <t>Credit Exposure - Interst Rate Hedges</t>
    </r>
    <r>
      <rPr>
        <b/>
        <u/>
        <sz val="12"/>
        <color theme="1"/>
        <rFont val="Times New Roman"/>
        <family val="1"/>
      </rPr>
      <t xml:space="preserve">
</t>
    </r>
    <r>
      <rPr>
        <b/>
        <sz val="12"/>
        <color theme="1"/>
        <rFont val="Times New Roman"/>
        <family val="1"/>
      </rPr>
      <t>As of December 31, 2023
Attachment 9</t>
    </r>
  </si>
  <si>
    <r>
      <rPr>
        <b/>
        <u/>
        <sz val="14"/>
        <color theme="1"/>
        <rFont val="Times New Roman"/>
        <family val="1"/>
      </rPr>
      <t>Foreign Currency Hedging Report</t>
    </r>
    <r>
      <rPr>
        <b/>
        <sz val="12"/>
        <color theme="1"/>
        <rFont val="Times New Roman"/>
        <family val="1"/>
      </rPr>
      <t xml:space="preserve">
As of December 31, 2023</t>
    </r>
  </si>
  <si>
    <t>Market Value as of Dec 31,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</si>
</sst>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quot;$&quot;#,##0.00"/>
    <numFmt numFmtId="166" formatCode="0.0000%"/>
    <numFmt numFmtId="167" formatCode="#,##0.0"/>
    <numFmt numFmtId="168" formatCode="[$-409]d\-mmm\-yy;@"/>
    <numFmt numFmtId="169" formatCode="_([$€-2]\ * #,##0.00_);_([$€-2]\ * \(#,##0.00\);_([$€-2]\ * &quot;-&quot;??_);_(@_)"/>
    <numFmt numFmtId="170" formatCode="0.0000"/>
    <numFmt numFmtId="171" formatCode="[$€-2]\ #,##0_);\([$€-2]\ #,##0\)"/>
    <numFmt numFmtId="172" formatCode="_([$€-2]\ * #,##0_);_([$€-2]\ * \(#,##0\);_([$€-2]\ * &quot;-&quot;??_);_(@_)"/>
    <numFmt numFmtId="173" formatCode="0.000000"/>
    <numFmt numFmtId="174" formatCode="[$€-2]\ #,##0.00"/>
  </numFmts>
  <fonts count="51" x14ac:knownFonts="1">
    <font>
      <sz val="11"/>
      <color theme="1"/>
      <name val="Calibri"/>
      <family val="2"/>
      <scheme val="minor"/>
    </font>
    <font>
      <b/>
      <sz val="12"/>
      <name val="Times New Roman"/>
      <family val="1"/>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New Roman"/>
      <family val="1"/>
    </font>
    <font>
      <sz val="10"/>
      <name val="Times New Roman"/>
      <family val="1"/>
    </font>
    <font>
      <u/>
      <sz val="10"/>
      <name val="Times New Roman"/>
      <family val="1"/>
    </font>
    <font>
      <sz val="10"/>
      <color theme="1"/>
      <name val="Times New Roman"/>
      <family val="1"/>
    </font>
    <font>
      <sz val="11"/>
      <color theme="1"/>
      <name val="Times New Roman"/>
      <family val="1"/>
    </font>
    <font>
      <sz val="10"/>
      <name val="Arial"/>
      <family val="2"/>
    </font>
    <font>
      <b/>
      <sz val="11"/>
      <color theme="1"/>
      <name val="Times New Roman"/>
      <family val="1"/>
    </font>
    <font>
      <b/>
      <u/>
      <sz val="12"/>
      <color theme="1"/>
      <name val="Times New Roman"/>
      <family val="1"/>
    </font>
    <font>
      <sz val="10"/>
      <color rgb="FFFF0000"/>
      <name val="Times New Roman"/>
      <family val="1"/>
    </font>
    <font>
      <b/>
      <sz val="12"/>
      <color theme="1"/>
      <name val="Times New Roman"/>
      <family val="1"/>
    </font>
    <font>
      <b/>
      <sz val="10"/>
      <color theme="1"/>
      <name val="Times New Roman"/>
      <family val="1"/>
    </font>
    <font>
      <u/>
      <sz val="10"/>
      <color theme="1"/>
      <name val="Times New Roman"/>
      <family val="1"/>
    </font>
    <font>
      <b/>
      <u/>
      <sz val="12"/>
      <name val="Times New Roman"/>
      <family val="1"/>
    </font>
    <font>
      <sz val="11"/>
      <color rgb="FFFF0000"/>
      <name val="Times New Roman"/>
      <family val="1"/>
    </font>
    <font>
      <sz val="11"/>
      <name val="Times New Roman"/>
      <family val="1"/>
    </font>
    <font>
      <b/>
      <sz val="10"/>
      <color rgb="FFFF0000"/>
      <name val="Times New Roman"/>
      <family val="1"/>
    </font>
    <font>
      <sz val="11"/>
      <color rgb="FF7030A0"/>
      <name val="Times New Roman"/>
      <family val="1"/>
    </font>
    <font>
      <sz val="11"/>
      <color rgb="FFC00000"/>
      <name val="Times New Roman"/>
      <family val="1"/>
    </font>
    <font>
      <sz val="10"/>
      <color rgb="FF7030A0"/>
      <name val="Times New Roman"/>
      <family val="1"/>
    </font>
    <font>
      <b/>
      <sz val="11"/>
      <name val="Times New Roman"/>
      <family val="1"/>
    </font>
    <font>
      <b/>
      <sz val="10"/>
      <color rgb="FF7030A0"/>
      <name val="Times New Roman"/>
      <family val="1"/>
    </font>
    <font>
      <b/>
      <sz val="11"/>
      <color rgb="FF7030A0"/>
      <name val="Times New Roman"/>
      <family val="1"/>
    </font>
    <font>
      <sz val="12"/>
      <color theme="1"/>
      <name val="Times New Roman"/>
      <family val="1"/>
    </font>
    <font>
      <b/>
      <sz val="16"/>
      <color theme="1"/>
      <name val="Times New Roman"/>
      <family val="1"/>
    </font>
    <font>
      <i/>
      <u/>
      <sz val="12"/>
      <color rgb="FFFF0000"/>
      <name val="Times New Roman"/>
      <family val="1"/>
    </font>
    <font>
      <i/>
      <sz val="12"/>
      <color rgb="FFFF0000"/>
      <name val="Times New Roman"/>
      <family val="1"/>
    </font>
    <font>
      <sz val="9"/>
      <name val="Times New Roman"/>
      <family val="1"/>
    </font>
    <font>
      <b/>
      <sz val="9"/>
      <name val="Times New Roman"/>
      <family val="1"/>
    </font>
    <font>
      <b/>
      <sz val="8"/>
      <name val="Times New Roman"/>
      <family val="1"/>
    </font>
    <font>
      <sz val="8"/>
      <name val="Times New Roman"/>
      <family val="1"/>
    </font>
    <font>
      <b/>
      <u/>
      <sz val="14"/>
      <color theme="1"/>
      <name val="Times New Roman"/>
      <family val="1"/>
    </font>
    <font>
      <b/>
      <u/>
      <sz val="14"/>
      <name val="Times New Roman"/>
      <family val="1"/>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indexed="9"/>
        <bgColor indexed="64"/>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double">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s>
  <cellStyleXfs count="48">
    <xf numFmtId="0" fontId="0" fillId="0" borderId="0"/>
    <xf numFmtId="44" fontId="2" fillId="0" borderId="0" applyFont="0" applyFill="0" applyBorder="0" applyAlignment="0" applyProtection="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cellStyleXfs>
  <cellXfs count="450">
    <xf numFmtId="0" fontId="0" fillId="0" borderId="0" xfId="0"/>
    <xf numFmtId="0" fontId="23" fillId="0" borderId="0" xfId="0" applyFont="1"/>
    <xf numFmtId="0" fontId="22" fillId="0" borderId="0" xfId="0" applyFont="1" applyAlignment="1">
      <alignment wrapText="1"/>
    </xf>
    <xf numFmtId="1" fontId="20" fillId="0" borderId="0" xfId="0" applyNumberFormat="1" applyFont="1" applyAlignment="1">
      <alignment wrapText="1"/>
    </xf>
    <xf numFmtId="1" fontId="20" fillId="0" borderId="0" xfId="0" applyNumberFormat="1" applyFont="1" applyBorder="1" applyAlignment="1">
      <alignment wrapText="1"/>
    </xf>
    <xf numFmtId="0" fontId="23" fillId="0" borderId="0" xfId="0" applyFont="1" applyAlignment="1">
      <alignment wrapText="1"/>
    </xf>
    <xf numFmtId="0" fontId="23" fillId="33" borderId="0" xfId="0" applyFont="1" applyFill="1" applyBorder="1"/>
    <xf numFmtId="0" fontId="23" fillId="33" borderId="14" xfId="0" applyFont="1" applyFill="1" applyBorder="1"/>
    <xf numFmtId="0" fontId="22" fillId="0" borderId="0" xfId="0" applyFont="1"/>
    <xf numFmtId="0" fontId="22" fillId="33" borderId="18" xfId="0" applyFont="1" applyFill="1" applyBorder="1"/>
    <xf numFmtId="0" fontId="22" fillId="33" borderId="0" xfId="0" applyFont="1" applyFill="1" applyBorder="1"/>
    <xf numFmtId="0" fontId="22" fillId="33" borderId="14" xfId="0" applyFont="1" applyFill="1" applyBorder="1"/>
    <xf numFmtId="0" fontId="27" fillId="33" borderId="13" xfId="0" applyFont="1" applyFill="1" applyBorder="1"/>
    <xf numFmtId="0" fontId="29" fillId="33" borderId="0" xfId="0" applyFont="1" applyFill="1" applyBorder="1" applyAlignment="1">
      <alignment horizontal="center"/>
    </xf>
    <xf numFmtId="0" fontId="29" fillId="33" borderId="14" xfId="0" applyFont="1" applyFill="1" applyBorder="1" applyAlignment="1">
      <alignment horizontal="center"/>
    </xf>
    <xf numFmtId="0" fontId="22" fillId="33" borderId="13" xfId="0" applyFont="1" applyFill="1" applyBorder="1"/>
    <xf numFmtId="0" fontId="29" fillId="33" borderId="13" xfId="0" applyFont="1" applyFill="1" applyBorder="1"/>
    <xf numFmtId="0" fontId="22" fillId="33" borderId="13" xfId="0" applyFont="1" applyFill="1" applyBorder="1" applyAlignment="1">
      <alignment horizontal="left" indent="2"/>
    </xf>
    <xf numFmtId="0" fontId="29" fillId="33" borderId="15" xfId="0" applyFont="1" applyFill="1" applyBorder="1" applyAlignment="1">
      <alignment horizontal="right"/>
    </xf>
    <xf numFmtId="0" fontId="23" fillId="33" borderId="13" xfId="0" applyFont="1" applyFill="1" applyBorder="1" applyAlignment="1">
      <alignment wrapText="1"/>
    </xf>
    <xf numFmtId="165" fontId="23" fillId="33" borderId="0" xfId="0" applyNumberFormat="1" applyFont="1" applyFill="1" applyBorder="1"/>
    <xf numFmtId="166" fontId="19" fillId="0" borderId="0" xfId="43" applyNumberFormat="1" applyFont="1"/>
    <xf numFmtId="0" fontId="19" fillId="0" borderId="0" xfId="43" applyFont="1"/>
    <xf numFmtId="166" fontId="19" fillId="0" borderId="0" xfId="43" applyNumberFormat="1" applyFont="1" applyAlignment="1">
      <alignment wrapText="1"/>
    </xf>
    <xf numFmtId="0" fontId="19" fillId="0" borderId="0" xfId="43" applyFont="1" applyAlignment="1">
      <alignment wrapText="1"/>
    </xf>
    <xf numFmtId="166" fontId="19" fillId="0" borderId="0" xfId="43" applyNumberFormat="1" applyFont="1" applyFill="1"/>
    <xf numFmtId="166" fontId="19" fillId="0" borderId="0" xfId="43" applyNumberFormat="1" applyFont="1" applyFill="1" applyBorder="1"/>
    <xf numFmtId="0" fontId="20" fillId="33" borderId="13" xfId="43" applyFont="1" applyFill="1" applyBorder="1"/>
    <xf numFmtId="164" fontId="19" fillId="33" borderId="0" xfId="43" applyNumberFormat="1" applyFont="1" applyFill="1" applyBorder="1"/>
    <xf numFmtId="0" fontId="19" fillId="33" borderId="0" xfId="43" applyFont="1" applyFill="1" applyBorder="1" applyAlignment="1">
      <alignment horizontal="center"/>
    </xf>
    <xf numFmtId="10" fontId="19" fillId="33" borderId="14" xfId="43" applyNumberFormat="1" applyFont="1" applyFill="1" applyBorder="1"/>
    <xf numFmtId="0" fontId="19" fillId="33" borderId="0" xfId="43" applyFont="1" applyFill="1" applyBorder="1"/>
    <xf numFmtId="0" fontId="19" fillId="0" borderId="0" xfId="43" applyFont="1" applyAlignment="1">
      <alignment horizontal="center"/>
    </xf>
    <xf numFmtId="10" fontId="19" fillId="0" borderId="0" xfId="43" applyNumberFormat="1" applyFont="1"/>
    <xf numFmtId="164" fontId="19" fillId="0" borderId="0" xfId="43" applyNumberFormat="1" applyFont="1"/>
    <xf numFmtId="0" fontId="22" fillId="0" borderId="13" xfId="0" applyFont="1" applyBorder="1"/>
    <xf numFmtId="44" fontId="20" fillId="0" borderId="0" xfId="1" applyFont="1" applyBorder="1" applyProtection="1">
      <protection locked="0"/>
    </xf>
    <xf numFmtId="44" fontId="22" fillId="0" borderId="0" xfId="1" applyFont="1" applyBorder="1" applyProtection="1">
      <protection locked="0"/>
    </xf>
    <xf numFmtId="10" fontId="20" fillId="0" borderId="0" xfId="0" applyNumberFormat="1" applyFont="1" applyBorder="1" applyProtection="1">
      <protection locked="0"/>
    </xf>
    <xf numFmtId="10" fontId="20" fillId="0" borderId="18" xfId="0" applyNumberFormat="1" applyFont="1" applyBorder="1" applyProtection="1">
      <protection locked="0"/>
    </xf>
    <xf numFmtId="10" fontId="20" fillId="0" borderId="20" xfId="0" applyNumberFormat="1" applyFont="1" applyBorder="1" applyProtection="1">
      <protection locked="0"/>
    </xf>
    <xf numFmtId="167" fontId="20" fillId="0" borderId="0" xfId="0" applyNumberFormat="1" applyFont="1" applyBorder="1" applyProtection="1">
      <protection locked="0"/>
    </xf>
    <xf numFmtId="0" fontId="23" fillId="0" borderId="0" xfId="0" applyFont="1" applyBorder="1" applyProtection="1">
      <protection locked="0"/>
    </xf>
    <xf numFmtId="3" fontId="20" fillId="0" borderId="18" xfId="0" applyNumberFormat="1" applyFont="1" applyBorder="1" applyProtection="1">
      <protection locked="0"/>
    </xf>
    <xf numFmtId="3" fontId="27" fillId="0" borderId="20" xfId="0" applyNumberFormat="1" applyFont="1" applyBorder="1" applyProtection="1">
      <protection locked="0"/>
    </xf>
    <xf numFmtId="3" fontId="20" fillId="0" borderId="0" xfId="0" applyNumberFormat="1" applyFont="1" applyBorder="1" applyProtection="1">
      <protection locked="0"/>
    </xf>
    <xf numFmtId="44" fontId="20" fillId="0" borderId="20" xfId="1" applyFont="1" applyBorder="1" applyProtection="1">
      <protection locked="0"/>
    </xf>
    <xf numFmtId="0" fontId="23" fillId="0" borderId="14" xfId="0" applyFont="1" applyBorder="1" applyProtection="1">
      <protection locked="0"/>
    </xf>
    <xf numFmtId="0" fontId="23" fillId="0" borderId="26" xfId="0" applyFont="1" applyBorder="1" applyProtection="1">
      <protection locked="0"/>
    </xf>
    <xf numFmtId="0" fontId="22" fillId="35" borderId="18" xfId="0" applyFont="1" applyFill="1" applyBorder="1"/>
    <xf numFmtId="0" fontId="22" fillId="0" borderId="27" xfId="0" applyFont="1" applyBorder="1"/>
    <xf numFmtId="0" fontId="22" fillId="33" borderId="27" xfId="0" applyFont="1" applyFill="1" applyBorder="1"/>
    <xf numFmtId="0" fontId="22" fillId="33" borderId="28" xfId="0" applyFont="1" applyFill="1" applyBorder="1"/>
    <xf numFmtId="0" fontId="20" fillId="0" borderId="13" xfId="43" applyFont="1" applyBorder="1"/>
    <xf numFmtId="0" fontId="20" fillId="0" borderId="27" xfId="43" applyFont="1" applyBorder="1"/>
    <xf numFmtId="0" fontId="23" fillId="33" borderId="11" xfId="0" applyFont="1" applyFill="1" applyBorder="1"/>
    <xf numFmtId="0" fontId="23" fillId="33" borderId="12" xfId="0" applyFont="1" applyFill="1" applyBorder="1"/>
    <xf numFmtId="0" fontId="19" fillId="33" borderId="10" xfId="43" applyFont="1" applyFill="1" applyBorder="1"/>
    <xf numFmtId="164" fontId="19" fillId="33" borderId="11" xfId="43" applyNumberFormat="1" applyFont="1" applyFill="1" applyBorder="1"/>
    <xf numFmtId="0" fontId="19" fillId="33" borderId="11" xfId="43" applyFont="1" applyFill="1" applyBorder="1" applyAlignment="1">
      <alignment horizontal="center"/>
    </xf>
    <xf numFmtId="10" fontId="19" fillId="33" borderId="12" xfId="43" applyNumberFormat="1" applyFont="1" applyFill="1" applyBorder="1"/>
    <xf numFmtId="0" fontId="29" fillId="33" borderId="10" xfId="0" applyFont="1" applyFill="1" applyBorder="1" applyAlignment="1">
      <alignment wrapText="1"/>
    </xf>
    <xf numFmtId="0" fontId="19" fillId="35" borderId="29" xfId="0" applyFont="1" applyFill="1" applyBorder="1" applyAlignment="1">
      <alignment wrapText="1"/>
    </xf>
    <xf numFmtId="44" fontId="20" fillId="35" borderId="19" xfId="1" applyFont="1" applyFill="1" applyBorder="1"/>
    <xf numFmtId="10" fontId="20" fillId="35" borderId="19" xfId="0" applyNumberFormat="1" applyFont="1" applyFill="1" applyBorder="1"/>
    <xf numFmtId="0" fontId="23" fillId="35" borderId="30" xfId="0" applyFont="1" applyFill="1" applyBorder="1"/>
    <xf numFmtId="0" fontId="22" fillId="35" borderId="18" xfId="0" applyFont="1" applyFill="1" applyBorder="1" applyProtection="1">
      <protection locked="0"/>
    </xf>
    <xf numFmtId="0" fontId="22" fillId="35" borderId="0" xfId="0" applyFont="1" applyFill="1" applyBorder="1"/>
    <xf numFmtId="0" fontId="22" fillId="35" borderId="14" xfId="0" applyFont="1" applyFill="1" applyBorder="1"/>
    <xf numFmtId="0" fontId="20" fillId="35" borderId="13" xfId="0" applyFont="1" applyFill="1" applyBorder="1" applyAlignment="1">
      <alignment horizontal="right"/>
    </xf>
    <xf numFmtId="0" fontId="22" fillId="35" borderId="19" xfId="0" applyFont="1" applyFill="1" applyBorder="1" applyProtection="1">
      <protection locked="0"/>
    </xf>
    <xf numFmtId="0" fontId="22" fillId="35" borderId="26" xfId="0" applyFont="1" applyFill="1" applyBorder="1"/>
    <xf numFmtId="0" fontId="22" fillId="35" borderId="28" xfId="0" applyFont="1" applyFill="1" applyBorder="1"/>
    <xf numFmtId="0" fontId="19" fillId="35" borderId="27" xfId="43" applyFont="1" applyFill="1" applyBorder="1" applyAlignment="1">
      <alignment horizontal="center" vertical="center" wrapText="1"/>
    </xf>
    <xf numFmtId="0" fontId="19" fillId="33" borderId="13" xfId="43" applyFont="1" applyFill="1" applyBorder="1"/>
    <xf numFmtId="3" fontId="19" fillId="33" borderId="0" xfId="43" applyNumberFormat="1" applyFont="1" applyFill="1" applyBorder="1" applyAlignment="1">
      <alignment horizontal="center"/>
    </xf>
    <xf numFmtId="10" fontId="19" fillId="33" borderId="0" xfId="43" applyNumberFormat="1" applyFont="1" applyFill="1" applyBorder="1" applyAlignment="1">
      <alignment horizontal="center"/>
    </xf>
    <xf numFmtId="10" fontId="19" fillId="33" borderId="14" xfId="43" applyNumberFormat="1" applyFont="1" applyFill="1" applyBorder="1" applyAlignment="1">
      <alignment horizontal="center"/>
    </xf>
    <xf numFmtId="164" fontId="19" fillId="33" borderId="0" xfId="43" quotePrefix="1" applyNumberFormat="1" applyFont="1" applyFill="1" applyBorder="1" applyAlignment="1">
      <alignment horizontal="right"/>
    </xf>
    <xf numFmtId="3" fontId="19" fillId="33" borderId="0" xfId="43" quotePrefix="1" applyNumberFormat="1" applyFont="1" applyFill="1" applyBorder="1" applyAlignment="1">
      <alignment horizontal="center"/>
    </xf>
    <xf numFmtId="9" fontId="19" fillId="33" borderId="0" xfId="46" quotePrefix="1" applyFont="1" applyFill="1" applyBorder="1" applyAlignment="1">
      <alignment horizontal="center"/>
    </xf>
    <xf numFmtId="9" fontId="19" fillId="33" borderId="14" xfId="46" quotePrefix="1" applyFont="1" applyFill="1" applyBorder="1" applyAlignment="1">
      <alignment horizontal="center"/>
    </xf>
    <xf numFmtId="0" fontId="19" fillId="35" borderId="34" xfId="43" applyFont="1" applyFill="1" applyBorder="1"/>
    <xf numFmtId="0" fontId="29" fillId="35" borderId="27" xfId="0" applyFont="1" applyFill="1" applyBorder="1" applyAlignment="1">
      <alignment horizontal="center" vertical="center" wrapText="1"/>
    </xf>
    <xf numFmtId="0" fontId="22" fillId="0" borderId="0" xfId="0" applyFont="1" applyBorder="1" applyProtection="1">
      <protection locked="0"/>
    </xf>
    <xf numFmtId="0" fontId="22" fillId="0" borderId="14" xfId="0" applyFont="1" applyBorder="1" applyProtection="1">
      <protection locked="0"/>
    </xf>
    <xf numFmtId="0" fontId="22" fillId="0" borderId="18" xfId="0" applyFont="1" applyBorder="1" applyProtection="1">
      <protection locked="0"/>
    </xf>
    <xf numFmtId="44" fontId="22" fillId="35" borderId="24" xfId="1" applyFont="1" applyFill="1" applyBorder="1"/>
    <xf numFmtId="0" fontId="22" fillId="35" borderId="17" xfId="0" applyFont="1" applyFill="1" applyBorder="1" applyAlignment="1">
      <alignment horizontal="center"/>
    </xf>
    <xf numFmtId="0" fontId="27" fillId="35" borderId="20" xfId="0" applyFont="1" applyFill="1" applyBorder="1"/>
    <xf numFmtId="0" fontId="29" fillId="0" borderId="0" xfId="0" applyFont="1"/>
    <xf numFmtId="0" fontId="27" fillId="0" borderId="0" xfId="0" applyFont="1"/>
    <xf numFmtId="0" fontId="30" fillId="0" borderId="0" xfId="0" applyFont="1"/>
    <xf numFmtId="0" fontId="32" fillId="0" borderId="0" xfId="0" applyFont="1"/>
    <xf numFmtId="0" fontId="19" fillId="33" borderId="0" xfId="0" applyFont="1" applyFill="1" applyBorder="1" applyAlignment="1">
      <alignment horizontal="center" wrapText="1"/>
    </xf>
    <xf numFmtId="0" fontId="22" fillId="33" borderId="16" xfId="0" applyFont="1" applyFill="1" applyBorder="1"/>
    <xf numFmtId="0" fontId="22" fillId="33" borderId="17" xfId="0" applyFont="1" applyFill="1" applyBorder="1"/>
    <xf numFmtId="0" fontId="29" fillId="35" borderId="13" xfId="0" applyFont="1" applyFill="1" applyBorder="1"/>
    <xf numFmtId="0" fontId="22" fillId="34" borderId="0" xfId="0" applyFont="1" applyFill="1" applyBorder="1"/>
    <xf numFmtId="0" fontId="22" fillId="34" borderId="14" xfId="0" applyFont="1" applyFill="1" applyBorder="1"/>
    <xf numFmtId="0" fontId="25" fillId="33" borderId="13" xfId="0" applyFont="1" applyFill="1" applyBorder="1" applyAlignment="1">
      <alignment horizontal="center"/>
    </xf>
    <xf numFmtId="0" fontId="19" fillId="33" borderId="14" xfId="0" applyFont="1" applyFill="1" applyBorder="1" applyAlignment="1">
      <alignment horizontal="center" wrapText="1"/>
    </xf>
    <xf numFmtId="44" fontId="22" fillId="35" borderId="14" xfId="1" applyFont="1" applyFill="1" applyBorder="1"/>
    <xf numFmtId="0" fontId="35" fillId="0" borderId="0" xfId="0" applyFont="1"/>
    <xf numFmtId="0" fontId="25" fillId="0" borderId="0" xfId="0" applyFont="1"/>
    <xf numFmtId="0" fontId="20" fillId="35" borderId="25" xfId="0" applyFont="1" applyFill="1" applyBorder="1" applyAlignment="1">
      <alignment horizontal="right"/>
    </xf>
    <xf numFmtId="0" fontId="20" fillId="35" borderId="27" xfId="0" applyFont="1" applyFill="1" applyBorder="1" applyAlignment="1">
      <alignment horizontal="right"/>
    </xf>
    <xf numFmtId="0" fontId="20" fillId="0" borderId="13" xfId="0" applyFont="1" applyBorder="1" applyAlignment="1">
      <alignment wrapText="1"/>
    </xf>
    <xf numFmtId="0" fontId="20" fillId="0" borderId="13" xfId="0" applyFont="1" applyFill="1" applyBorder="1" applyAlignment="1">
      <alignment horizontal="left" wrapText="1"/>
    </xf>
    <xf numFmtId="9" fontId="23" fillId="0" borderId="0" xfId="46" applyFont="1"/>
    <xf numFmtId="166" fontId="19" fillId="0" borderId="0" xfId="43" applyNumberFormat="1" applyFont="1" applyFill="1" applyAlignment="1">
      <alignment horizontal="center" wrapText="1"/>
    </xf>
    <xf numFmtId="0" fontId="34" fillId="33" borderId="13" xfId="43" applyFont="1" applyFill="1" applyBorder="1"/>
    <xf numFmtId="0" fontId="19" fillId="0" borderId="13" xfId="43" applyFont="1" applyBorder="1"/>
    <xf numFmtId="0" fontId="23" fillId="0" borderId="0" xfId="0" applyFont="1" applyBorder="1"/>
    <xf numFmtId="0" fontId="23" fillId="0" borderId="0" xfId="0" applyFont="1" applyBorder="1" applyAlignment="1">
      <alignment vertical="center" wrapText="1"/>
    </xf>
    <xf numFmtId="0" fontId="20" fillId="0" borderId="0" xfId="43" applyFont="1"/>
    <xf numFmtId="0" fontId="33" fillId="0" borderId="0" xfId="0" applyFont="1"/>
    <xf numFmtId="0" fontId="36" fillId="0" borderId="0" xfId="0" applyFont="1"/>
    <xf numFmtId="0" fontId="22" fillId="35" borderId="16" xfId="0" applyFont="1" applyFill="1" applyBorder="1"/>
    <xf numFmtId="0" fontId="37" fillId="0" borderId="0" xfId="0" applyFont="1"/>
    <xf numFmtId="9" fontId="22" fillId="0" borderId="0" xfId="46" applyFont="1" applyBorder="1" applyProtection="1">
      <protection locked="0"/>
    </xf>
    <xf numFmtId="0" fontId="22" fillId="35" borderId="24" xfId="0" applyFont="1" applyFill="1" applyBorder="1"/>
    <xf numFmtId="10" fontId="20" fillId="35" borderId="20" xfId="0" applyNumberFormat="1" applyFont="1" applyFill="1" applyBorder="1"/>
    <xf numFmtId="10" fontId="20" fillId="35" borderId="0" xfId="0" applyNumberFormat="1" applyFont="1" applyFill="1" applyBorder="1"/>
    <xf numFmtId="0" fontId="34" fillId="33" borderId="13" xfId="43" applyFont="1" applyFill="1" applyBorder="1" applyAlignment="1">
      <alignment horizontal="left" wrapText="1"/>
    </xf>
    <xf numFmtId="0" fontId="34" fillId="33" borderId="0" xfId="43" applyFont="1" applyFill="1" applyBorder="1" applyAlignment="1">
      <alignment horizontal="left" wrapText="1"/>
    </xf>
    <xf numFmtId="0" fontId="19" fillId="0" borderId="15" xfId="43" applyFont="1" applyBorder="1"/>
    <xf numFmtId="164" fontId="19" fillId="33" borderId="16" xfId="43" quotePrefix="1" applyNumberFormat="1" applyFont="1" applyFill="1" applyBorder="1" applyAlignment="1">
      <alignment horizontal="right"/>
    </xf>
    <xf numFmtId="3" fontId="19" fillId="33" borderId="16" xfId="43" quotePrefix="1" applyNumberFormat="1" applyFont="1" applyFill="1" applyBorder="1" applyAlignment="1">
      <alignment horizontal="center"/>
    </xf>
    <xf numFmtId="9" fontId="19" fillId="33" borderId="16" xfId="46" quotePrefix="1" applyFont="1" applyFill="1" applyBorder="1" applyAlignment="1">
      <alignment horizontal="center"/>
    </xf>
    <xf numFmtId="9" fontId="19" fillId="33" borderId="17" xfId="46" quotePrefix="1" applyFont="1" applyFill="1" applyBorder="1" applyAlignment="1">
      <alignment horizontal="center"/>
    </xf>
    <xf numFmtId="0" fontId="19" fillId="35" borderId="13" xfId="43" applyFont="1" applyFill="1" applyBorder="1"/>
    <xf numFmtId="164" fontId="19" fillId="35" borderId="0" xfId="43" applyNumberFormat="1" applyFont="1" applyFill="1" applyBorder="1"/>
    <xf numFmtId="3" fontId="19" fillId="35" borderId="0" xfId="43" applyNumberFormat="1" applyFont="1" applyFill="1" applyBorder="1" applyAlignment="1">
      <alignment horizontal="center"/>
    </xf>
    <xf numFmtId="10" fontId="19" fillId="35" borderId="0" xfId="43" applyNumberFormat="1" applyFont="1" applyFill="1" applyBorder="1" applyAlignment="1">
      <alignment horizontal="center"/>
    </xf>
    <xf numFmtId="10" fontId="19" fillId="35" borderId="14" xfId="43" applyNumberFormat="1" applyFont="1" applyFill="1" applyBorder="1" applyAlignment="1">
      <alignment horizontal="center"/>
    </xf>
    <xf numFmtId="164" fontId="19" fillId="35" borderId="0" xfId="43" quotePrefix="1" applyNumberFormat="1" applyFont="1" applyFill="1" applyBorder="1" applyAlignment="1">
      <alignment horizontal="right"/>
    </xf>
    <xf numFmtId="3" fontId="19" fillId="35" borderId="0" xfId="43" quotePrefix="1" applyNumberFormat="1" applyFont="1" applyFill="1" applyBorder="1" applyAlignment="1">
      <alignment horizontal="center"/>
    </xf>
    <xf numFmtId="166" fontId="19" fillId="0" borderId="0" xfId="43" applyNumberFormat="1" applyFont="1" applyFill="1" applyBorder="1" applyAlignment="1">
      <alignment vertical="top" wrapText="1"/>
    </xf>
    <xf numFmtId="166" fontId="19" fillId="0" borderId="0" xfId="43" applyNumberFormat="1" applyFont="1" applyFill="1" applyAlignment="1">
      <alignment vertical="top" wrapText="1"/>
    </xf>
    <xf numFmtId="0" fontId="22" fillId="0" borderId="13" xfId="0" applyFont="1" applyBorder="1" applyProtection="1">
      <protection locked="0"/>
    </xf>
    <xf numFmtId="0" fontId="22" fillId="35" borderId="23" xfId="0" applyFont="1" applyFill="1" applyBorder="1"/>
    <xf numFmtId="0" fontId="22" fillId="0" borderId="15" xfId="0" applyFont="1" applyBorder="1"/>
    <xf numFmtId="0" fontId="29" fillId="35" borderId="34" xfId="0" applyFont="1" applyFill="1" applyBorder="1" applyAlignment="1">
      <alignment horizontal="right"/>
    </xf>
    <xf numFmtId="166" fontId="39" fillId="0" borderId="0" xfId="43" applyNumberFormat="1" applyFont="1" applyFill="1"/>
    <xf numFmtId="166" fontId="20" fillId="0" borderId="0" xfId="43" applyNumberFormat="1" applyFont="1" applyFill="1" applyAlignment="1">
      <alignment vertical="top"/>
    </xf>
    <xf numFmtId="166" fontId="27" fillId="0" borderId="0" xfId="43" applyNumberFormat="1" applyFont="1" applyFill="1" applyAlignment="1">
      <alignment vertical="top"/>
    </xf>
    <xf numFmtId="0" fontId="20" fillId="33" borderId="13" xfId="0" applyFont="1" applyFill="1" applyBorder="1"/>
    <xf numFmtId="0" fontId="23" fillId="0" borderId="0" xfId="0" applyFont="1" applyFill="1"/>
    <xf numFmtId="0" fontId="33" fillId="0" borderId="0" xfId="0" applyFont="1" applyFill="1"/>
    <xf numFmtId="0" fontId="20" fillId="33" borderId="13" xfId="43" applyFont="1" applyFill="1" applyBorder="1" applyAlignment="1"/>
    <xf numFmtId="0" fontId="19" fillId="35" borderId="18" xfId="0" applyFont="1" applyFill="1" applyBorder="1" applyAlignment="1">
      <alignment horizontal="center" vertical="center" wrapText="1"/>
    </xf>
    <xf numFmtId="0" fontId="19" fillId="35" borderId="28" xfId="0" applyFont="1" applyFill="1" applyBorder="1" applyAlignment="1">
      <alignment horizontal="center" vertical="center" wrapText="1"/>
    </xf>
    <xf numFmtId="164" fontId="19" fillId="35" borderId="18" xfId="43" applyNumberFormat="1" applyFont="1" applyFill="1" applyBorder="1" applyAlignment="1">
      <alignment horizontal="center" vertical="center" wrapText="1"/>
    </xf>
    <xf numFmtId="0" fontId="19" fillId="35" borderId="18" xfId="43" applyFont="1" applyFill="1" applyBorder="1" applyAlignment="1">
      <alignment horizontal="center" vertical="center" wrapText="1"/>
    </xf>
    <xf numFmtId="0" fontId="19" fillId="35" borderId="28" xfId="43" applyFont="1" applyFill="1" applyBorder="1" applyAlignment="1">
      <alignment horizontal="center" vertical="center" wrapText="1"/>
    </xf>
    <xf numFmtId="0" fontId="30" fillId="33" borderId="13" xfId="0" applyFont="1" applyFill="1" applyBorder="1" applyAlignment="1">
      <alignment vertical="center"/>
    </xf>
    <xf numFmtId="0" fontId="20" fillId="0" borderId="27" xfId="0" applyFont="1" applyBorder="1" applyAlignment="1">
      <alignment horizontal="left" wrapText="1"/>
    </xf>
    <xf numFmtId="0" fontId="19" fillId="35" borderId="34" xfId="0" applyFont="1" applyFill="1" applyBorder="1" applyAlignment="1" applyProtection="1">
      <alignment horizontal="right"/>
      <protection locked="0"/>
    </xf>
    <xf numFmtId="44" fontId="20" fillId="35" borderId="24" xfId="1" applyFont="1" applyFill="1" applyBorder="1" applyProtection="1">
      <protection locked="0"/>
    </xf>
    <xf numFmtId="0" fontId="34" fillId="0" borderId="0" xfId="0" applyFont="1"/>
    <xf numFmtId="0" fontId="20" fillId="0" borderId="0" xfId="0" applyFont="1"/>
    <xf numFmtId="166" fontId="39" fillId="0" borderId="0" xfId="43" applyNumberFormat="1" applyFont="1" applyFill="1" applyBorder="1"/>
    <xf numFmtId="44" fontId="39" fillId="35" borderId="24" xfId="1" applyFont="1" applyFill="1" applyBorder="1"/>
    <xf numFmtId="0" fontId="29" fillId="36" borderId="43" xfId="0" applyFont="1" applyFill="1" applyBorder="1"/>
    <xf numFmtId="0" fontId="40" fillId="0" borderId="0" xfId="0" applyFont="1" applyBorder="1" applyAlignment="1">
      <alignment vertical="center" wrapText="1"/>
    </xf>
    <xf numFmtId="0" fontId="19" fillId="34" borderId="13" xfId="0" applyFont="1" applyFill="1" applyBorder="1"/>
    <xf numFmtId="0" fontId="19" fillId="35" borderId="13" xfId="0" applyFont="1" applyFill="1" applyBorder="1"/>
    <xf numFmtId="0" fontId="20" fillId="33" borderId="13" xfId="0" applyFont="1" applyFill="1" applyBorder="1" applyAlignment="1">
      <alignment horizontal="left" indent="2"/>
    </xf>
    <xf numFmtId="0" fontId="19" fillId="33" borderId="13" xfId="0" applyFont="1" applyFill="1" applyBorder="1" applyAlignment="1">
      <alignment horizontal="right"/>
    </xf>
    <xf numFmtId="10" fontId="27" fillId="36" borderId="19" xfId="0" applyNumberFormat="1" applyFont="1" applyFill="1" applyBorder="1"/>
    <xf numFmtId="0" fontId="38" fillId="36" borderId="0" xfId="0" applyFont="1" applyFill="1"/>
    <xf numFmtId="0" fontId="25" fillId="36" borderId="0" xfId="0" applyFont="1" applyFill="1"/>
    <xf numFmtId="44" fontId="20" fillId="36" borderId="0" xfId="1" applyFont="1" applyFill="1" applyBorder="1" applyProtection="1"/>
    <xf numFmtId="0" fontId="23" fillId="36" borderId="14" xfId="0" applyFont="1" applyFill="1" applyBorder="1" applyProtection="1"/>
    <xf numFmtId="44" fontId="23" fillId="36" borderId="0" xfId="1" applyFont="1" applyFill="1" applyBorder="1" applyProtection="1"/>
    <xf numFmtId="44" fontId="22" fillId="36" borderId="18" xfId="1" applyFont="1" applyFill="1" applyBorder="1" applyAlignment="1" applyProtection="1">
      <alignment horizontal="center"/>
    </xf>
    <xf numFmtId="0" fontId="23" fillId="36" borderId="28" xfId="0" applyFont="1" applyFill="1" applyBorder="1" applyProtection="1"/>
    <xf numFmtId="0" fontId="20" fillId="33" borderId="13" xfId="0" applyFont="1" applyFill="1" applyBorder="1" applyAlignment="1"/>
    <xf numFmtId="0" fontId="19" fillId="33" borderId="13" xfId="43" applyFont="1" applyFill="1" applyBorder="1" applyAlignment="1">
      <alignment horizontal="left" wrapText="1"/>
    </xf>
    <xf numFmtId="0" fontId="19" fillId="33" borderId="0" xfId="43" applyFont="1" applyFill="1" applyBorder="1" applyAlignment="1">
      <alignment horizontal="left" wrapText="1"/>
    </xf>
    <xf numFmtId="0" fontId="20" fillId="33" borderId="0" xfId="0" quotePrefix="1" applyFont="1" applyFill="1" applyBorder="1" applyAlignment="1">
      <alignment horizontal="right" vertical="center"/>
    </xf>
    <xf numFmtId="0" fontId="20" fillId="35" borderId="21" xfId="0" applyFont="1" applyFill="1" applyBorder="1"/>
    <xf numFmtId="9" fontId="22" fillId="0" borderId="0" xfId="46" applyFont="1"/>
    <xf numFmtId="9" fontId="27" fillId="35" borderId="24" xfId="46" applyFont="1" applyFill="1" applyBorder="1" applyProtection="1">
      <protection locked="0"/>
    </xf>
    <xf numFmtId="0" fontId="27" fillId="35" borderId="24" xfId="0" applyFont="1" applyFill="1" applyBorder="1" applyProtection="1"/>
    <xf numFmtId="0" fontId="27" fillId="35" borderId="23" xfId="0" applyFont="1" applyFill="1" applyBorder="1" applyProtection="1"/>
    <xf numFmtId="168" fontId="22" fillId="0" borderId="0" xfId="46" applyNumberFormat="1" applyFont="1" applyBorder="1" applyProtection="1">
      <protection locked="0"/>
    </xf>
    <xf numFmtId="168" fontId="22" fillId="0" borderId="0" xfId="0" applyNumberFormat="1" applyFont="1" applyBorder="1" applyProtection="1">
      <protection locked="0"/>
    </xf>
    <xf numFmtId="168" fontId="22" fillId="0" borderId="14" xfId="0" applyNumberFormat="1" applyFont="1" applyBorder="1" applyProtection="1">
      <protection locked="0"/>
    </xf>
    <xf numFmtId="9" fontId="20" fillId="35" borderId="24" xfId="46" applyFont="1" applyFill="1" applyBorder="1" applyProtection="1"/>
    <xf numFmtId="9" fontId="22" fillId="35" borderId="24" xfId="46" applyFont="1" applyFill="1" applyBorder="1" applyProtection="1"/>
    <xf numFmtId="14" fontId="22" fillId="35" borderId="24" xfId="0" applyNumberFormat="1" applyFont="1" applyFill="1" applyBorder="1" applyProtection="1"/>
    <xf numFmtId="0" fontId="22" fillId="35" borderId="23" xfId="0" applyFont="1" applyFill="1" applyBorder="1" applyProtection="1"/>
    <xf numFmtId="0" fontId="20" fillId="0" borderId="0" xfId="43" applyFont="1" applyBorder="1" applyAlignment="1" applyProtection="1">
      <alignment horizontal="center"/>
      <protection locked="0"/>
    </xf>
    <xf numFmtId="10" fontId="20" fillId="0" borderId="0" xfId="43" applyNumberFormat="1" applyFont="1" applyBorder="1" applyAlignment="1" applyProtection="1">
      <alignment horizontal="center"/>
      <protection locked="0"/>
    </xf>
    <xf numFmtId="10" fontId="20" fillId="0" borderId="14" xfId="43" applyNumberFormat="1" applyFont="1" applyBorder="1" applyAlignment="1" applyProtection="1">
      <alignment horizontal="center"/>
      <protection locked="0"/>
    </xf>
    <xf numFmtId="0" fontId="20" fillId="0" borderId="18" xfId="43" applyFont="1" applyBorder="1" applyAlignment="1" applyProtection="1">
      <alignment horizontal="center"/>
      <protection locked="0"/>
    </xf>
    <xf numFmtId="10" fontId="20" fillId="0" borderId="18" xfId="43" applyNumberFormat="1" applyFont="1" applyBorder="1" applyAlignment="1" applyProtection="1">
      <alignment horizontal="center"/>
      <protection locked="0"/>
    </xf>
    <xf numFmtId="10" fontId="20" fillId="0" borderId="28" xfId="43" applyNumberFormat="1" applyFont="1" applyBorder="1" applyAlignment="1" applyProtection="1">
      <alignment horizontal="center"/>
      <protection locked="0"/>
    </xf>
    <xf numFmtId="0" fontId="19" fillId="0" borderId="11" xfId="43" applyFont="1" applyBorder="1"/>
    <xf numFmtId="164" fontId="19" fillId="0" borderId="11" xfId="43" applyNumberFormat="1" applyFont="1" applyBorder="1"/>
    <xf numFmtId="0" fontId="19" fillId="0" borderId="11" xfId="43" applyFont="1" applyBorder="1" applyAlignment="1">
      <alignment horizontal="center"/>
    </xf>
    <xf numFmtId="10" fontId="19" fillId="0" borderId="11" xfId="43" applyNumberFormat="1" applyFont="1" applyBorder="1"/>
    <xf numFmtId="0" fontId="38" fillId="35" borderId="29" xfId="0" applyFont="1" applyFill="1" applyBorder="1" applyAlignment="1">
      <alignment horizontal="center" wrapText="1"/>
    </xf>
    <xf numFmtId="3" fontId="38" fillId="35" borderId="19" xfId="0" applyNumberFormat="1" applyFont="1" applyFill="1" applyBorder="1" applyAlignment="1">
      <alignment horizontal="center" wrapText="1"/>
    </xf>
    <xf numFmtId="0" fontId="38" fillId="35" borderId="19" xfId="0" applyFont="1" applyFill="1" applyBorder="1" applyAlignment="1">
      <alignment horizontal="center" wrapText="1"/>
    </xf>
    <xf numFmtId="0" fontId="1" fillId="35" borderId="15" xfId="0" applyFont="1" applyFill="1" applyBorder="1" applyAlignment="1">
      <alignment horizontal="center"/>
    </xf>
    <xf numFmtId="0" fontId="28" fillId="35" borderId="16" xfId="0" applyFont="1" applyFill="1" applyBorder="1" applyAlignment="1">
      <alignment horizontal="center"/>
    </xf>
    <xf numFmtId="0" fontId="28" fillId="35" borderId="22" xfId="0" applyFont="1" applyFill="1" applyBorder="1" applyAlignment="1">
      <alignment horizontal="center"/>
    </xf>
    <xf numFmtId="0" fontId="28" fillId="35" borderId="35" xfId="0" applyFont="1" applyFill="1" applyBorder="1" applyAlignment="1">
      <alignment horizontal="center"/>
    </xf>
    <xf numFmtId="0" fontId="1" fillId="35" borderId="35" xfId="0" applyFont="1" applyFill="1" applyBorder="1" applyAlignment="1">
      <alignment horizontal="center"/>
    </xf>
    <xf numFmtId="0" fontId="1" fillId="35" borderId="21" xfId="0" applyFont="1" applyFill="1" applyBorder="1" applyAlignment="1">
      <alignment horizontal="center"/>
    </xf>
    <xf numFmtId="0" fontId="1" fillId="35" borderId="22" xfId="0" applyFont="1" applyFill="1" applyBorder="1" applyAlignment="1">
      <alignment horizontal="center"/>
    </xf>
    <xf numFmtId="0" fontId="25" fillId="35" borderId="31" xfId="0" applyFont="1" applyFill="1" applyBorder="1" applyAlignment="1">
      <alignment horizontal="center"/>
    </xf>
    <xf numFmtId="0" fontId="23" fillId="0" borderId="13" xfId="0" applyFont="1" applyBorder="1"/>
    <xf numFmtId="0" fontId="23" fillId="0" borderId="15" xfId="0" applyFont="1" applyBorder="1"/>
    <xf numFmtId="0" fontId="0" fillId="0" borderId="13" xfId="0" applyBorder="1"/>
    <xf numFmtId="0" fontId="23" fillId="0" borderId="10" xfId="0" applyFont="1" applyBorder="1"/>
    <xf numFmtId="0" fontId="23" fillId="0" borderId="11" xfId="0" applyFont="1" applyBorder="1"/>
    <xf numFmtId="0" fontId="23" fillId="0" borderId="12" xfId="0" applyFont="1" applyBorder="1"/>
    <xf numFmtId="0" fontId="23" fillId="0" borderId="14" xfId="0" applyFont="1" applyBorder="1"/>
    <xf numFmtId="42" fontId="22" fillId="33" borderId="14" xfId="1" applyNumberFormat="1" applyFont="1" applyFill="1" applyBorder="1" applyProtection="1">
      <protection locked="0"/>
    </xf>
    <xf numFmtId="42" fontId="22" fillId="33" borderId="23" xfId="0" applyNumberFormat="1" applyFont="1" applyFill="1" applyBorder="1"/>
    <xf numFmtId="42" fontId="29" fillId="33" borderId="40" xfId="0" applyNumberFormat="1" applyFont="1" applyFill="1" applyBorder="1"/>
    <xf numFmtId="42" fontId="29" fillId="33" borderId="17" xfId="0" applyNumberFormat="1" applyFont="1" applyFill="1" applyBorder="1"/>
    <xf numFmtId="42" fontId="22" fillId="33" borderId="0" xfId="1" applyNumberFormat="1" applyFont="1" applyFill="1" applyBorder="1" applyProtection="1">
      <protection locked="0"/>
    </xf>
    <xf numFmtId="42" fontId="29" fillId="33" borderId="24" xfId="1" applyNumberFormat="1" applyFont="1" applyFill="1" applyBorder="1" applyProtection="1"/>
    <xf numFmtId="42" fontId="29" fillId="33" borderId="39" xfId="0" applyNumberFormat="1" applyFont="1" applyFill="1" applyBorder="1"/>
    <xf numFmtId="42" fontId="19" fillId="33" borderId="16" xfId="0" applyNumberFormat="1" applyFont="1" applyFill="1" applyBorder="1"/>
    <xf numFmtId="42" fontId="20" fillId="0" borderId="0" xfId="1" applyNumberFormat="1" applyFont="1" applyBorder="1" applyProtection="1">
      <protection locked="0"/>
    </xf>
    <xf numFmtId="42" fontId="22" fillId="0" borderId="20" xfId="1" applyNumberFormat="1" applyFont="1" applyBorder="1" applyAlignment="1" applyProtection="1">
      <alignment horizontal="center"/>
      <protection locked="0"/>
    </xf>
    <xf numFmtId="42" fontId="22" fillId="0" borderId="0" xfId="1" applyNumberFormat="1" applyFont="1" applyBorder="1" applyAlignment="1" applyProtection="1">
      <alignment horizontal="center"/>
      <protection locked="0"/>
    </xf>
    <xf numFmtId="42" fontId="22" fillId="0" borderId="0" xfId="1" applyNumberFormat="1" applyFont="1" applyBorder="1" applyProtection="1">
      <protection locked="0"/>
    </xf>
    <xf numFmtId="42" fontId="20" fillId="35" borderId="19" xfId="1" applyNumberFormat="1" applyFont="1" applyFill="1" applyBorder="1"/>
    <xf numFmtId="10" fontId="20" fillId="35" borderId="0" xfId="46" applyNumberFormat="1" applyFont="1" applyFill="1" applyBorder="1"/>
    <xf numFmtId="42" fontId="20" fillId="0" borderId="0" xfId="1" applyNumberFormat="1" applyFont="1" applyFill="1" applyBorder="1" applyProtection="1">
      <protection locked="0"/>
    </xf>
    <xf numFmtId="42" fontId="20" fillId="0" borderId="20" xfId="1" applyNumberFormat="1" applyFont="1" applyBorder="1" applyProtection="1">
      <protection locked="0"/>
    </xf>
    <xf numFmtId="42" fontId="20" fillId="0" borderId="0" xfId="45" applyNumberFormat="1" applyFont="1" applyBorder="1" applyProtection="1">
      <protection locked="0"/>
    </xf>
    <xf numFmtId="42" fontId="20" fillId="0" borderId="18" xfId="45" applyNumberFormat="1" applyFont="1" applyBorder="1" applyProtection="1">
      <protection locked="0"/>
    </xf>
    <xf numFmtId="42" fontId="22" fillId="0" borderId="18" xfId="1" applyNumberFormat="1" applyFont="1" applyBorder="1" applyProtection="1">
      <protection locked="0"/>
    </xf>
    <xf numFmtId="42" fontId="29" fillId="33" borderId="24" xfId="0" applyNumberFormat="1" applyFont="1" applyFill="1" applyBorder="1"/>
    <xf numFmtId="10" fontId="22" fillId="35" borderId="24" xfId="46" applyNumberFormat="1" applyFont="1" applyFill="1" applyBorder="1"/>
    <xf numFmtId="10" fontId="22" fillId="0" borderId="0" xfId="46" applyNumberFormat="1" applyFont="1" applyBorder="1" applyProtection="1">
      <protection locked="0"/>
    </xf>
    <xf numFmtId="10" fontId="22" fillId="0" borderId="18" xfId="46" applyNumberFormat="1" applyFont="1" applyBorder="1" applyProtection="1">
      <protection locked="0"/>
    </xf>
    <xf numFmtId="10" fontId="22" fillId="0" borderId="14" xfId="46" applyNumberFormat="1" applyFont="1" applyBorder="1" applyProtection="1">
      <protection locked="0"/>
    </xf>
    <xf numFmtId="10" fontId="22" fillId="0" borderId="28" xfId="46" applyNumberFormat="1" applyFont="1" applyBorder="1" applyProtection="1">
      <protection locked="0"/>
    </xf>
    <xf numFmtId="9" fontId="22" fillId="35" borderId="0" xfId="46" applyFont="1" applyFill="1" applyBorder="1"/>
    <xf numFmtId="9" fontId="29" fillId="35" borderId="24" xfId="46" applyFont="1" applyFill="1" applyBorder="1"/>
    <xf numFmtId="9" fontId="29" fillId="35" borderId="39" xfId="46" applyFont="1" applyFill="1" applyBorder="1"/>
    <xf numFmtId="9" fontId="19" fillId="35" borderId="16" xfId="46" applyNumberFormat="1" applyFont="1" applyFill="1" applyBorder="1"/>
    <xf numFmtId="9" fontId="22" fillId="35" borderId="0" xfId="46" applyFont="1" applyFill="1" applyBorder="1" applyProtection="1"/>
    <xf numFmtId="9" fontId="29" fillId="35" borderId="24" xfId="0" applyNumberFormat="1" applyFont="1" applyFill="1" applyBorder="1" applyProtection="1"/>
    <xf numFmtId="42" fontId="29" fillId="33" borderId="24" xfId="0" applyNumberFormat="1" applyFont="1" applyFill="1" applyBorder="1" applyProtection="1"/>
    <xf numFmtId="0" fontId="22" fillId="35" borderId="0" xfId="0" applyFont="1" applyFill="1" applyBorder="1" applyProtection="1"/>
    <xf numFmtId="44" fontId="29" fillId="35" borderId="24" xfId="0" applyNumberFormat="1" applyFont="1" applyFill="1" applyBorder="1" applyProtection="1"/>
    <xf numFmtId="9" fontId="29" fillId="35" borderId="24" xfId="46" applyFont="1" applyFill="1" applyBorder="1" applyProtection="1"/>
    <xf numFmtId="0" fontId="29" fillId="35" borderId="16" xfId="0" applyFont="1" applyFill="1" applyBorder="1" applyProtection="1"/>
    <xf numFmtId="42" fontId="29" fillId="33" borderId="17" xfId="0" applyNumberFormat="1" applyFont="1" applyFill="1" applyBorder="1" applyProtection="1"/>
    <xf numFmtId="42" fontId="29" fillId="33" borderId="16" xfId="0" applyNumberFormat="1" applyFont="1" applyFill="1" applyBorder="1" applyProtection="1"/>
    <xf numFmtId="42" fontId="29" fillId="33" borderId="23" xfId="1" applyNumberFormat="1" applyFont="1" applyFill="1" applyBorder="1" applyProtection="1"/>
    <xf numFmtId="42" fontId="29" fillId="33" borderId="23" xfId="0" applyNumberFormat="1" applyFont="1" applyFill="1" applyBorder="1" applyProtection="1"/>
    <xf numFmtId="10" fontId="19" fillId="35" borderId="14" xfId="43" applyNumberFormat="1" applyFont="1" applyFill="1" applyBorder="1" applyAlignment="1" applyProtection="1">
      <alignment horizontal="center"/>
    </xf>
    <xf numFmtId="10" fontId="19" fillId="33" borderId="14" xfId="43" applyNumberFormat="1" applyFont="1" applyFill="1" applyBorder="1" applyAlignment="1" applyProtection="1">
      <alignment horizontal="center"/>
      <protection locked="0"/>
    </xf>
    <xf numFmtId="44" fontId="20" fillId="35" borderId="24" xfId="1" applyFont="1" applyFill="1" applyBorder="1" applyProtection="1"/>
    <xf numFmtId="14" fontId="22" fillId="0" borderId="0" xfId="0" applyNumberFormat="1" applyFont="1" applyBorder="1" applyProtection="1">
      <protection locked="0"/>
    </xf>
    <xf numFmtId="42" fontId="20" fillId="35" borderId="24" xfId="0" applyNumberFormat="1" applyFont="1" applyFill="1" applyBorder="1" applyProtection="1"/>
    <xf numFmtId="42" fontId="20" fillId="35" borderId="24" xfId="1" applyNumberFormat="1" applyFont="1" applyFill="1" applyBorder="1" applyProtection="1"/>
    <xf numFmtId="0" fontId="22" fillId="0" borderId="0" xfId="0" applyFont="1" applyProtection="1">
      <protection locked="0"/>
    </xf>
    <xf numFmtId="1" fontId="20" fillId="0" borderId="25" xfId="0" applyNumberFormat="1" applyFont="1" applyBorder="1" applyAlignment="1" applyProtection="1">
      <alignment wrapText="1"/>
      <protection locked="0"/>
    </xf>
    <xf numFmtId="1" fontId="20" fillId="0" borderId="13" xfId="0" applyNumberFormat="1" applyFont="1" applyBorder="1" applyAlignment="1" applyProtection="1">
      <alignment wrapText="1"/>
      <protection locked="0"/>
    </xf>
    <xf numFmtId="1" fontId="27" fillId="0" borderId="13" xfId="0" applyNumberFormat="1" applyFont="1" applyBorder="1" applyAlignment="1" applyProtection="1">
      <alignment wrapText="1"/>
      <protection locked="0"/>
    </xf>
    <xf numFmtId="10" fontId="19" fillId="0" borderId="14" xfId="46" applyNumberFormat="1" applyFont="1" applyFill="1" applyBorder="1" applyAlignment="1" applyProtection="1">
      <alignment horizontal="center"/>
      <protection locked="0"/>
    </xf>
    <xf numFmtId="10" fontId="19" fillId="0" borderId="0" xfId="46" applyNumberFormat="1" applyFont="1" applyFill="1" applyBorder="1" applyAlignment="1" applyProtection="1">
      <alignment horizontal="center"/>
      <protection locked="0"/>
    </xf>
    <xf numFmtId="10" fontId="19" fillId="35" borderId="0" xfId="46" quotePrefix="1" applyNumberFormat="1" applyFont="1" applyFill="1" applyBorder="1" applyAlignment="1" applyProtection="1">
      <alignment horizontal="center"/>
    </xf>
    <xf numFmtId="10" fontId="19" fillId="35" borderId="14" xfId="46" quotePrefix="1" applyNumberFormat="1" applyFont="1" applyFill="1" applyBorder="1" applyAlignment="1" applyProtection="1">
      <alignment horizontal="center"/>
    </xf>
    <xf numFmtId="10" fontId="19" fillId="33" borderId="0" xfId="46" applyNumberFormat="1" applyFont="1" applyFill="1" applyBorder="1" applyAlignment="1" applyProtection="1">
      <alignment horizontal="center"/>
      <protection locked="0"/>
    </xf>
    <xf numFmtId="10" fontId="19" fillId="35" borderId="0" xfId="46" applyNumberFormat="1" applyFont="1" applyFill="1" applyBorder="1" applyAlignment="1" applyProtection="1">
      <alignment horizontal="center"/>
    </xf>
    <xf numFmtId="3" fontId="19" fillId="35" borderId="24" xfId="43" applyNumberFormat="1" applyFont="1" applyFill="1" applyBorder="1" applyAlignment="1" applyProtection="1">
      <alignment horizontal="center"/>
      <protection locked="0"/>
    </xf>
    <xf numFmtId="3" fontId="20" fillId="35" borderId="19" xfId="0" applyNumberFormat="1" applyFont="1" applyFill="1" applyBorder="1" applyProtection="1">
      <protection locked="0"/>
    </xf>
    <xf numFmtId="1" fontId="20" fillId="35" borderId="24" xfId="0" applyNumberFormat="1" applyFont="1" applyFill="1" applyBorder="1" applyProtection="1">
      <protection locked="0"/>
    </xf>
    <xf numFmtId="10" fontId="19" fillId="33" borderId="0" xfId="46" quotePrefix="1" applyNumberFormat="1" applyFont="1" applyFill="1" applyBorder="1" applyAlignment="1" applyProtection="1">
      <alignment horizontal="center"/>
      <protection locked="0"/>
    </xf>
    <xf numFmtId="10" fontId="19" fillId="33" borderId="14" xfId="46" quotePrefix="1" applyNumberFormat="1" applyFont="1" applyFill="1" applyBorder="1" applyAlignment="1" applyProtection="1">
      <alignment horizontal="center"/>
      <protection locked="0"/>
    </xf>
    <xf numFmtId="10" fontId="19" fillId="35" borderId="0" xfId="46" quotePrefix="1" applyNumberFormat="1" applyFont="1" applyFill="1" applyBorder="1" applyAlignment="1">
      <alignment horizontal="center"/>
    </xf>
    <xf numFmtId="10" fontId="19" fillId="35" borderId="14" xfId="46" quotePrefix="1" applyNumberFormat="1" applyFont="1" applyFill="1" applyBorder="1" applyAlignment="1">
      <alignment horizontal="center"/>
    </xf>
    <xf numFmtId="166" fontId="19" fillId="35" borderId="24" xfId="43" applyNumberFormat="1" applyFont="1" applyFill="1" applyBorder="1" applyAlignment="1" applyProtection="1">
      <alignment horizontal="center"/>
      <protection locked="0"/>
    </xf>
    <xf numFmtId="166" fontId="19" fillId="35" borderId="23" xfId="43" applyNumberFormat="1" applyFont="1" applyFill="1" applyBorder="1" applyAlignment="1" applyProtection="1">
      <alignment horizontal="center"/>
      <protection locked="0"/>
    </xf>
    <xf numFmtId="42" fontId="19" fillId="35" borderId="24" xfId="43" applyNumberFormat="1" applyFont="1" applyFill="1" applyBorder="1" applyProtection="1">
      <protection locked="0"/>
    </xf>
    <xf numFmtId="42" fontId="20" fillId="35" borderId="24" xfId="1" applyNumberFormat="1" applyFont="1" applyFill="1" applyBorder="1" applyProtection="1">
      <protection locked="0"/>
    </xf>
    <xf numFmtId="0" fontId="20" fillId="35" borderId="24" xfId="0" applyFont="1" applyFill="1" applyBorder="1" applyProtection="1">
      <protection locked="0"/>
    </xf>
    <xf numFmtId="166" fontId="22" fillId="35" borderId="24" xfId="46" applyNumberFormat="1" applyFont="1" applyFill="1" applyBorder="1" applyProtection="1">
      <protection locked="0"/>
    </xf>
    <xf numFmtId="166" fontId="22" fillId="35" borderId="23" xfId="46" applyNumberFormat="1" applyFont="1" applyFill="1" applyBorder="1" applyProtection="1">
      <protection locked="0"/>
    </xf>
    <xf numFmtId="0" fontId="19" fillId="0" borderId="0" xfId="0" applyFont="1"/>
    <xf numFmtId="0" fontId="19" fillId="0" borderId="0" xfId="0" applyFont="1" applyBorder="1"/>
    <xf numFmtId="0" fontId="29" fillId="0" borderId="0" xfId="0" applyFont="1" applyAlignment="1">
      <alignment wrapText="1"/>
    </xf>
    <xf numFmtId="1" fontId="20" fillId="37" borderId="19" xfId="0" applyNumberFormat="1" applyFont="1" applyFill="1" applyBorder="1" applyProtection="1">
      <protection locked="0"/>
    </xf>
    <xf numFmtId="0" fontId="20" fillId="37" borderId="19" xfId="0" applyFont="1" applyFill="1" applyBorder="1" applyProtection="1">
      <protection locked="0"/>
    </xf>
    <xf numFmtId="0" fontId="33" fillId="33" borderId="0" xfId="0" applyFont="1" applyFill="1" applyBorder="1"/>
    <xf numFmtId="0" fontId="33" fillId="33" borderId="14" xfId="0" applyFont="1" applyFill="1" applyBorder="1"/>
    <xf numFmtId="0" fontId="38" fillId="35" borderId="30" xfId="0" applyFont="1" applyFill="1" applyBorder="1" applyAlignment="1">
      <alignment horizontal="center" wrapText="1"/>
    </xf>
    <xf numFmtId="0" fontId="20" fillId="33" borderId="0" xfId="0" applyFont="1" applyFill="1" applyBorder="1"/>
    <xf numFmtId="0" fontId="20" fillId="33" borderId="14" xfId="0" applyFont="1" applyFill="1" applyBorder="1"/>
    <xf numFmtId="0" fontId="20" fillId="0" borderId="13" xfId="0" applyFont="1" applyBorder="1"/>
    <xf numFmtId="0" fontId="20" fillId="0" borderId="0" xfId="0" applyFont="1" applyBorder="1"/>
    <xf numFmtId="0" fontId="20" fillId="0" borderId="14" xfId="0" applyFont="1" applyBorder="1"/>
    <xf numFmtId="0" fontId="41" fillId="0" borderId="0" xfId="0" applyFont="1"/>
    <xf numFmtId="0" fontId="41" fillId="0" borderId="0" xfId="0" applyFont="1" applyAlignment="1">
      <alignment wrapText="1"/>
    </xf>
    <xf numFmtId="0" fontId="28" fillId="0" borderId="45" xfId="0" applyFont="1" applyBorder="1" applyAlignment="1">
      <alignment horizontal="center"/>
    </xf>
    <xf numFmtId="0" fontId="28" fillId="0" borderId="0" xfId="0" applyFont="1" applyAlignment="1">
      <alignment vertical="top" wrapText="1"/>
    </xf>
    <xf numFmtId="0" fontId="41" fillId="0" borderId="0" xfId="0" applyFont="1" applyAlignment="1">
      <alignment vertical="top" wrapText="1"/>
    </xf>
    <xf numFmtId="0" fontId="28" fillId="0" borderId="0" xfId="0" applyFont="1" applyAlignment="1">
      <alignment horizontal="center" wrapText="1"/>
    </xf>
    <xf numFmtId="0" fontId="28" fillId="0" borderId="45" xfId="0" applyFont="1" applyBorder="1" applyAlignment="1">
      <alignment horizontal="center" wrapText="1"/>
    </xf>
    <xf numFmtId="0" fontId="45" fillId="39" borderId="43" xfId="0" applyFont="1" applyFill="1" applyBorder="1"/>
    <xf numFmtId="0" fontId="46" fillId="39" borderId="43" xfId="0" applyFont="1" applyFill="1" applyBorder="1"/>
    <xf numFmtId="0" fontId="45" fillId="39" borderId="43" xfId="0" applyFont="1" applyFill="1" applyBorder="1" applyAlignment="1">
      <alignment wrapText="1"/>
    </xf>
    <xf numFmtId="0" fontId="46" fillId="0" borderId="43" xfId="0" applyFont="1" applyFill="1" applyBorder="1" applyAlignment="1"/>
    <xf numFmtId="15" fontId="45" fillId="39" borderId="43" xfId="0" applyNumberFormat="1" applyFont="1" applyFill="1" applyBorder="1" applyAlignment="1">
      <alignment horizontal="center"/>
    </xf>
    <xf numFmtId="168" fontId="47" fillId="0" borderId="43" xfId="0" applyNumberFormat="1" applyFont="1" applyFill="1" applyBorder="1" applyAlignment="1">
      <alignment horizontal="center"/>
    </xf>
    <xf numFmtId="169" fontId="48" fillId="0" borderId="43" xfId="47" applyNumberFormat="1" applyFont="1" applyFill="1" applyBorder="1" applyAlignment="1">
      <alignment horizontal="center"/>
    </xf>
    <xf numFmtId="170" fontId="45" fillId="39" borderId="43" xfId="0" applyNumberFormat="1" applyFont="1" applyFill="1" applyBorder="1" applyAlignment="1">
      <alignment horizontal="center"/>
    </xf>
    <xf numFmtId="165" fontId="45" fillId="39" borderId="43" xfId="1" applyNumberFormat="1" applyFont="1" applyFill="1" applyBorder="1" applyAlignment="1">
      <alignment horizontal="center"/>
    </xf>
    <xf numFmtId="43" fontId="48" fillId="0" borderId="43" xfId="47" applyFont="1" applyFill="1" applyBorder="1" applyAlignment="1">
      <alignment horizontal="center"/>
    </xf>
    <xf numFmtId="0" fontId="46" fillId="39" borderId="43" xfId="0" applyFont="1" applyFill="1" applyBorder="1" applyAlignment="1">
      <alignment horizontal="left" vertical="center" wrapText="1"/>
    </xf>
    <xf numFmtId="168" fontId="45" fillId="39" borderId="43" xfId="0" applyNumberFormat="1" applyFont="1" applyFill="1" applyBorder="1" applyAlignment="1">
      <alignment horizontal="center"/>
    </xf>
    <xf numFmtId="171" fontId="45" fillId="39" borderId="43" xfId="47" applyNumberFormat="1" applyFont="1" applyFill="1" applyBorder="1" applyAlignment="1">
      <alignment horizontal="center"/>
    </xf>
    <xf numFmtId="7" fontId="45" fillId="39" borderId="43" xfId="1" applyNumberFormat="1" applyFont="1" applyFill="1" applyBorder="1" applyAlignment="1">
      <alignment horizontal="center"/>
    </xf>
    <xf numFmtId="0" fontId="46" fillId="39" borderId="43" xfId="0" applyFont="1" applyFill="1" applyBorder="1" applyAlignment="1">
      <alignment horizontal="center"/>
    </xf>
    <xf numFmtId="171" fontId="46" fillId="39" borderId="43" xfId="47" applyNumberFormat="1" applyFont="1" applyFill="1" applyBorder="1" applyAlignment="1">
      <alignment horizontal="center"/>
    </xf>
    <xf numFmtId="170" fontId="46" fillId="39" borderId="43" xfId="0" applyNumberFormat="1" applyFont="1" applyFill="1" applyBorder="1" applyAlignment="1">
      <alignment horizontal="center"/>
    </xf>
    <xf numFmtId="7" fontId="46" fillId="39" borderId="43" xfId="47" applyNumberFormat="1" applyFont="1" applyFill="1" applyBorder="1" applyAlignment="1">
      <alignment horizontal="center"/>
    </xf>
    <xf numFmtId="43" fontId="46" fillId="39" borderId="43" xfId="47" applyNumberFormat="1" applyFont="1" applyFill="1" applyBorder="1" applyAlignment="1">
      <alignment horizontal="center"/>
    </xf>
    <xf numFmtId="172" fontId="45" fillId="39" borderId="43" xfId="0" applyNumberFormat="1" applyFont="1" applyFill="1" applyBorder="1"/>
    <xf numFmtId="173" fontId="45" fillId="39" borderId="43" xfId="0" applyNumberFormat="1" applyFont="1" applyFill="1" applyBorder="1"/>
    <xf numFmtId="44" fontId="45" fillId="39" borderId="43" xfId="0" applyNumberFormat="1" applyFont="1" applyFill="1" applyBorder="1"/>
    <xf numFmtId="0" fontId="47" fillId="0" borderId="43" xfId="0" applyFont="1" applyFill="1" applyBorder="1"/>
    <xf numFmtId="15" fontId="47" fillId="0" borderId="43" xfId="0" applyNumberFormat="1" applyFont="1" applyFill="1" applyBorder="1" applyAlignment="1">
      <alignment horizontal="center"/>
    </xf>
    <xf numFmtId="174" fontId="48" fillId="0" borderId="43" xfId="1" applyNumberFormat="1" applyFont="1" applyFill="1" applyBorder="1" applyAlignment="1">
      <alignment horizontal="center"/>
    </xf>
    <xf numFmtId="170" fontId="48" fillId="0" borderId="43" xfId="0" applyNumberFormat="1" applyFont="1" applyFill="1" applyBorder="1" applyAlignment="1">
      <alignment horizontal="center"/>
    </xf>
    <xf numFmtId="165" fontId="45" fillId="0" borderId="43" xfId="45" applyNumberFormat="1" applyFont="1" applyFill="1" applyBorder="1" applyAlignment="1">
      <alignment horizontal="center"/>
    </xf>
    <xf numFmtId="165" fontId="46" fillId="39" borderId="43" xfId="1" applyNumberFormat="1" applyFont="1" applyFill="1" applyBorder="1" applyAlignment="1">
      <alignment horizontal="center"/>
    </xf>
    <xf numFmtId="7" fontId="46" fillId="39" borderId="43" xfId="1" applyNumberFormat="1" applyFont="1" applyFill="1" applyBorder="1" applyAlignment="1">
      <alignment horizontal="center"/>
    </xf>
    <xf numFmtId="165" fontId="45" fillId="39" borderId="43" xfId="0" applyNumberFormat="1" applyFont="1" applyFill="1" applyBorder="1"/>
    <xf numFmtId="0" fontId="23" fillId="0" borderId="43" xfId="0" applyFont="1" applyBorder="1"/>
    <xf numFmtId="0" fontId="28" fillId="0" borderId="0" xfId="0" applyFont="1" applyFill="1" applyBorder="1" applyAlignment="1">
      <alignment horizontal="center" vertical="center" wrapText="1"/>
    </xf>
    <xf numFmtId="0" fontId="28" fillId="0" borderId="46" xfId="0" applyFont="1" applyFill="1" applyBorder="1" applyAlignment="1">
      <alignment horizontal="center" vertical="center" wrapText="1"/>
    </xf>
    <xf numFmtId="0" fontId="45" fillId="39" borderId="47" xfId="0" applyFont="1" applyFill="1" applyBorder="1"/>
    <xf numFmtId="0" fontId="45" fillId="39" borderId="42" xfId="0" applyFont="1" applyFill="1" applyBorder="1" applyAlignment="1">
      <alignment wrapText="1"/>
    </xf>
    <xf numFmtId="0" fontId="46" fillId="34" borderId="49" xfId="0" applyFont="1" applyFill="1" applyBorder="1"/>
    <xf numFmtId="0" fontId="45" fillId="39" borderId="50" xfId="0" applyFont="1" applyFill="1" applyBorder="1"/>
    <xf numFmtId="0" fontId="46" fillId="0" borderId="48" xfId="0" applyFont="1" applyFill="1" applyBorder="1" applyAlignment="1"/>
    <xf numFmtId="15" fontId="45" fillId="39" borderId="48" xfId="0" applyNumberFormat="1" applyFont="1" applyFill="1" applyBorder="1" applyAlignment="1">
      <alignment horizontal="center"/>
    </xf>
    <xf numFmtId="168" fontId="47" fillId="0" borderId="48" xfId="0" applyNumberFormat="1" applyFont="1" applyFill="1" applyBorder="1" applyAlignment="1">
      <alignment horizontal="center"/>
    </xf>
    <xf numFmtId="169" fontId="48" fillId="0" borderId="48" xfId="47" applyNumberFormat="1" applyFont="1" applyFill="1" applyBorder="1" applyAlignment="1">
      <alignment horizontal="center"/>
    </xf>
    <xf numFmtId="170" fontId="45" fillId="39" borderId="48" xfId="0" applyNumberFormat="1" applyFont="1" applyFill="1" applyBorder="1" applyAlignment="1">
      <alignment horizontal="center"/>
    </xf>
    <xf numFmtId="165" fontId="45" fillId="39" borderId="48" xfId="1" applyNumberFormat="1" applyFont="1" applyFill="1" applyBorder="1" applyAlignment="1">
      <alignment horizontal="center"/>
    </xf>
    <xf numFmtId="43" fontId="48" fillId="0" borderId="48" xfId="47" applyFont="1" applyFill="1" applyBorder="1" applyAlignment="1">
      <alignment horizontal="center"/>
    </xf>
    <xf numFmtId="0" fontId="46" fillId="34" borderId="36" xfId="0" applyFont="1" applyFill="1" applyBorder="1" applyAlignment="1">
      <alignment horizontal="center" vertical="center" wrapText="1"/>
    </xf>
    <xf numFmtId="0" fontId="46" fillId="34" borderId="37" xfId="0" applyFont="1" applyFill="1" applyBorder="1" applyAlignment="1">
      <alignment horizontal="center" vertical="center" wrapText="1"/>
    </xf>
    <xf numFmtId="0" fontId="46" fillId="34" borderId="38" xfId="0" applyFont="1" applyFill="1" applyBorder="1" applyAlignment="1">
      <alignment horizontal="center" vertical="center" wrapText="1"/>
    </xf>
    <xf numFmtId="0" fontId="47" fillId="0" borderId="48" xfId="0" applyFont="1" applyFill="1" applyBorder="1"/>
    <xf numFmtId="15" fontId="47" fillId="0" borderId="48" xfId="0" applyNumberFormat="1" applyFont="1" applyFill="1" applyBorder="1" applyAlignment="1">
      <alignment horizontal="center"/>
    </xf>
    <xf numFmtId="174" fontId="48" fillId="0" borderId="48" xfId="1" applyNumberFormat="1" applyFont="1" applyFill="1" applyBorder="1" applyAlignment="1">
      <alignment horizontal="center"/>
    </xf>
    <xf numFmtId="170" fontId="48" fillId="0" borderId="48" xfId="0" applyNumberFormat="1" applyFont="1" applyFill="1" applyBorder="1" applyAlignment="1">
      <alignment horizontal="center"/>
    </xf>
    <xf numFmtId="165" fontId="45" fillId="0" borderId="48" xfId="45" applyNumberFormat="1" applyFont="1" applyFill="1" applyBorder="1" applyAlignment="1">
      <alignment horizontal="center"/>
    </xf>
    <xf numFmtId="7" fontId="45" fillId="39" borderId="48" xfId="1" applyNumberFormat="1" applyFont="1" applyFill="1" applyBorder="1" applyAlignment="1">
      <alignment horizontal="center"/>
    </xf>
    <xf numFmtId="0" fontId="46" fillId="34" borderId="36" xfId="0" applyFont="1" applyFill="1" applyBorder="1" applyAlignment="1">
      <alignment vertical="center" wrapText="1"/>
    </xf>
    <xf numFmtId="0" fontId="23" fillId="0" borderId="0" xfId="0" applyFont="1" applyBorder="1" applyAlignment="1">
      <alignment horizontal="left" vertical="top" wrapText="1"/>
    </xf>
    <xf numFmtId="0" fontId="0" fillId="0" borderId="0" xfId="0" applyBorder="1"/>
    <xf numFmtId="0" fontId="0" fillId="0" borderId="14" xfId="0" applyBorder="1"/>
    <xf numFmtId="0" fontId="0" fillId="0" borderId="15" xfId="0" applyBorder="1"/>
    <xf numFmtId="0" fontId="0" fillId="0" borderId="16" xfId="0" applyBorder="1"/>
    <xf numFmtId="0" fontId="0" fillId="0" borderId="17" xfId="0" applyBorder="1"/>
    <xf numFmtId="0" fontId="42" fillId="38" borderId="45" xfId="0" applyFont="1" applyFill="1" applyBorder="1" applyAlignment="1">
      <alignment horizontal="center" vertical="top" wrapText="1"/>
    </xf>
    <xf numFmtId="0" fontId="28" fillId="38" borderId="31" xfId="0" applyFont="1" applyFill="1" applyBorder="1" applyAlignment="1">
      <alignment horizontal="center" vertical="center" wrapText="1"/>
    </xf>
    <xf numFmtId="0" fontId="28" fillId="38" borderId="32" xfId="0" applyFont="1" applyFill="1" applyBorder="1" applyAlignment="1">
      <alignment horizontal="center" vertical="center"/>
    </xf>
    <xf numFmtId="0" fontId="28" fillId="38" borderId="33" xfId="0" applyFont="1" applyFill="1" applyBorder="1" applyAlignment="1">
      <alignment horizontal="center" vertical="center"/>
    </xf>
    <xf numFmtId="0" fontId="38" fillId="34" borderId="31" xfId="0" applyFont="1" applyFill="1" applyBorder="1" applyAlignment="1">
      <alignment horizontal="center" vertical="center"/>
    </xf>
    <xf numFmtId="0" fontId="38" fillId="34" borderId="32" xfId="0" applyFont="1" applyFill="1" applyBorder="1" applyAlignment="1">
      <alignment horizontal="center" vertical="center"/>
    </xf>
    <xf numFmtId="0" fontId="38" fillId="34" borderId="33" xfId="0" applyFont="1" applyFill="1" applyBorder="1" applyAlignment="1">
      <alignment horizontal="center" vertical="center"/>
    </xf>
    <xf numFmtId="0" fontId="1" fillId="38" borderId="10" xfId="0" applyFont="1" applyFill="1" applyBorder="1" applyAlignment="1">
      <alignment horizontal="center" vertical="center" wrapText="1"/>
    </xf>
    <xf numFmtId="0" fontId="1" fillId="38" borderId="11" xfId="0" applyFont="1" applyFill="1" applyBorder="1" applyAlignment="1">
      <alignment horizontal="center" vertical="center" wrapText="1"/>
    </xf>
    <xf numFmtId="0" fontId="1" fillId="38" borderId="12" xfId="0" applyFont="1" applyFill="1" applyBorder="1" applyAlignment="1">
      <alignment horizontal="center" vertical="center" wrapText="1"/>
    </xf>
    <xf numFmtId="0" fontId="19" fillId="35" borderId="27" xfId="0" applyFont="1" applyFill="1" applyBorder="1" applyAlignment="1">
      <alignment horizontal="left" wrapText="1"/>
    </xf>
    <xf numFmtId="0" fontId="19" fillId="35" borderId="19" xfId="0" applyFont="1" applyFill="1" applyBorder="1" applyAlignment="1">
      <alignment horizontal="left" wrapText="1"/>
    </xf>
    <xf numFmtId="0" fontId="19" fillId="35" borderId="30" xfId="0" applyFont="1" applyFill="1" applyBorder="1" applyAlignment="1">
      <alignment horizontal="left" wrapText="1"/>
    </xf>
    <xf numFmtId="0" fontId="20" fillId="33" borderId="13" xfId="0" applyFont="1" applyFill="1" applyBorder="1" applyAlignment="1">
      <alignment horizontal="left" wrapText="1"/>
    </xf>
    <xf numFmtId="0" fontId="20" fillId="33" borderId="0" xfId="0" applyFont="1" applyFill="1" applyBorder="1" applyAlignment="1">
      <alignment horizontal="left" wrapText="1"/>
    </xf>
    <xf numFmtId="0" fontId="20" fillId="33" borderId="14" xfId="0" applyFont="1" applyFill="1" applyBorder="1" applyAlignment="1">
      <alignment horizontal="left" wrapText="1"/>
    </xf>
    <xf numFmtId="0" fontId="20" fillId="33" borderId="13" xfId="43" applyFont="1" applyFill="1" applyBorder="1" applyAlignment="1">
      <alignment horizontal="left" wrapText="1"/>
    </xf>
    <xf numFmtId="0" fontId="20" fillId="33" borderId="0" xfId="43" applyFont="1" applyFill="1" applyBorder="1" applyAlignment="1">
      <alignment horizontal="left" wrapText="1"/>
    </xf>
    <xf numFmtId="0" fontId="20" fillId="33" borderId="14" xfId="43" applyFont="1" applyFill="1" applyBorder="1" applyAlignment="1">
      <alignment horizontal="left" wrapText="1"/>
    </xf>
    <xf numFmtId="0" fontId="20" fillId="33" borderId="13" xfId="43" applyFont="1" applyFill="1" applyBorder="1" applyAlignment="1">
      <alignment horizontal="left" vertical="top" wrapText="1"/>
    </xf>
    <xf numFmtId="0" fontId="20" fillId="33" borderId="0" xfId="43" applyFont="1" applyFill="1" applyBorder="1" applyAlignment="1">
      <alignment horizontal="left" vertical="top" wrapText="1"/>
    </xf>
    <xf numFmtId="0" fontId="20" fillId="33" borderId="14" xfId="43" applyFont="1" applyFill="1" applyBorder="1" applyAlignment="1">
      <alignment horizontal="left" vertical="top" wrapText="1"/>
    </xf>
    <xf numFmtId="0" fontId="1" fillId="38" borderId="22" xfId="43" applyFont="1" applyFill="1" applyBorder="1" applyAlignment="1">
      <alignment horizontal="center" vertical="center" wrapText="1"/>
    </xf>
    <xf numFmtId="0" fontId="1" fillId="38" borderId="35" xfId="43" applyFont="1" applyFill="1" applyBorder="1" applyAlignment="1">
      <alignment horizontal="center" vertical="center"/>
    </xf>
    <xf numFmtId="0" fontId="1" fillId="38" borderId="21" xfId="43" applyFont="1" applyFill="1" applyBorder="1" applyAlignment="1">
      <alignment horizontal="center" vertical="center"/>
    </xf>
    <xf numFmtId="0" fontId="20" fillId="33" borderId="13" xfId="0" applyFont="1" applyFill="1" applyBorder="1" applyAlignment="1">
      <alignment horizontal="left" vertical="center" wrapText="1"/>
    </xf>
    <xf numFmtId="0" fontId="20" fillId="33" borderId="0" xfId="0" applyFont="1" applyFill="1" applyBorder="1" applyAlignment="1">
      <alignment horizontal="left" vertical="center" wrapText="1"/>
    </xf>
    <xf numFmtId="0" fontId="20" fillId="33" borderId="14" xfId="0" applyFont="1" applyFill="1" applyBorder="1" applyAlignment="1">
      <alignment horizontal="left" vertical="center" wrapText="1"/>
    </xf>
    <xf numFmtId="0" fontId="20" fillId="35" borderId="13" xfId="43" applyFont="1" applyFill="1" applyBorder="1" applyAlignment="1">
      <alignment horizontal="left" wrapText="1"/>
    </xf>
    <xf numFmtId="0" fontId="20" fillId="35" borderId="0" xfId="43" applyFont="1" applyFill="1" applyBorder="1" applyAlignment="1">
      <alignment horizontal="left" wrapText="1"/>
    </xf>
    <xf numFmtId="0" fontId="19" fillId="34" borderId="10" xfId="43" applyFont="1" applyFill="1" applyBorder="1" applyAlignment="1">
      <alignment horizontal="center"/>
    </xf>
    <xf numFmtId="0" fontId="19" fillId="34" borderId="11" xfId="43" applyFont="1" applyFill="1" applyBorder="1" applyAlignment="1">
      <alignment horizontal="center"/>
    </xf>
    <xf numFmtId="0" fontId="19" fillId="34" borderId="12" xfId="43" applyFont="1" applyFill="1" applyBorder="1" applyAlignment="1">
      <alignment horizontal="center"/>
    </xf>
    <xf numFmtId="9" fontId="19" fillId="0" borderId="41" xfId="46" quotePrefix="1" applyFont="1" applyBorder="1" applyAlignment="1" applyProtection="1">
      <alignment horizontal="center"/>
      <protection locked="0"/>
    </xf>
    <xf numFmtId="9" fontId="19" fillId="0" borderId="42" xfId="46" quotePrefix="1" applyFont="1" applyBorder="1" applyAlignment="1" applyProtection="1">
      <alignment horizontal="center"/>
      <protection locked="0"/>
    </xf>
    <xf numFmtId="0" fontId="19" fillId="34" borderId="13" xfId="43" applyFont="1" applyFill="1" applyBorder="1" applyAlignment="1">
      <alignment horizontal="center" wrapText="1"/>
    </xf>
    <xf numFmtId="0" fontId="19" fillId="34" borderId="0" xfId="43" applyFont="1" applyFill="1" applyBorder="1" applyAlignment="1">
      <alignment horizontal="center" wrapText="1"/>
    </xf>
    <xf numFmtId="0" fontId="19" fillId="34" borderId="14" xfId="43" applyFont="1" applyFill="1" applyBorder="1" applyAlignment="1">
      <alignment horizontal="center" wrapText="1"/>
    </xf>
    <xf numFmtId="0" fontId="27" fillId="33" borderId="0" xfId="43" applyFont="1" applyFill="1" applyBorder="1" applyAlignment="1">
      <alignment horizontal="left" wrapText="1"/>
    </xf>
    <xf numFmtId="0" fontId="27" fillId="33" borderId="14" xfId="43" applyFont="1" applyFill="1" applyBorder="1" applyAlignment="1">
      <alignment horizontal="left" wrapText="1"/>
    </xf>
    <xf numFmtId="0" fontId="28" fillId="34" borderId="22" xfId="0" applyFont="1" applyFill="1" applyBorder="1" applyAlignment="1">
      <alignment horizontal="center"/>
    </xf>
    <xf numFmtId="0" fontId="28" fillId="34" borderId="35" xfId="0" applyFont="1" applyFill="1" applyBorder="1" applyAlignment="1">
      <alignment horizontal="center"/>
    </xf>
    <xf numFmtId="0" fontId="28" fillId="34" borderId="21" xfId="0" applyFont="1" applyFill="1" applyBorder="1" applyAlignment="1">
      <alignment horizontal="center"/>
    </xf>
    <xf numFmtId="0" fontId="26" fillId="38" borderId="22" xfId="0" applyFont="1" applyFill="1" applyBorder="1" applyAlignment="1">
      <alignment horizontal="center" vertical="center" wrapText="1"/>
    </xf>
    <xf numFmtId="0" fontId="26" fillId="38" borderId="35" xfId="0" applyFont="1" applyFill="1" applyBorder="1" applyAlignment="1">
      <alignment horizontal="center" vertical="center"/>
    </xf>
    <xf numFmtId="0" fontId="26" fillId="38" borderId="21" xfId="0" applyFont="1" applyFill="1" applyBorder="1" applyAlignment="1">
      <alignment horizontal="center" vertical="center"/>
    </xf>
    <xf numFmtId="0" fontId="28" fillId="35" borderId="10" xfId="0" applyFont="1" applyFill="1" applyBorder="1" applyAlignment="1">
      <alignment horizontal="center"/>
    </xf>
    <xf numFmtId="0" fontId="41" fillId="35" borderId="11" xfId="0" applyFont="1" applyFill="1" applyBorder="1" applyAlignment="1">
      <alignment horizontal="center"/>
    </xf>
    <xf numFmtId="0" fontId="41" fillId="35" borderId="12" xfId="0" applyFont="1" applyFill="1" applyBorder="1" applyAlignment="1">
      <alignment horizontal="center"/>
    </xf>
    <xf numFmtId="0" fontId="1" fillId="34" borderId="10" xfId="0" applyFont="1" applyFill="1" applyBorder="1" applyAlignment="1">
      <alignment horizontal="center"/>
    </xf>
    <xf numFmtId="0" fontId="1" fillId="34" borderId="11" xfId="0" applyFont="1" applyFill="1" applyBorder="1" applyAlignment="1">
      <alignment horizontal="center"/>
    </xf>
    <xf numFmtId="0" fontId="1" fillId="34" borderId="12" xfId="0" applyFont="1" applyFill="1" applyBorder="1" applyAlignment="1">
      <alignment horizontal="center"/>
    </xf>
    <xf numFmtId="0" fontId="28" fillId="38" borderId="36" xfId="0" applyFont="1" applyFill="1" applyBorder="1" applyAlignment="1">
      <alignment horizontal="center" vertical="center" wrapText="1"/>
    </xf>
    <xf numFmtId="0" fontId="28" fillId="38" borderId="37" xfId="0" applyFont="1" applyFill="1" applyBorder="1" applyAlignment="1">
      <alignment horizontal="center" vertical="center"/>
    </xf>
    <xf numFmtId="0" fontId="28" fillId="38" borderId="38" xfId="0" applyFont="1" applyFill="1" applyBorder="1" applyAlignment="1">
      <alignment horizontal="center" vertical="center"/>
    </xf>
    <xf numFmtId="0" fontId="20" fillId="33" borderId="15" xfId="0" applyFont="1" applyFill="1" applyBorder="1" applyAlignment="1">
      <alignment horizontal="left" vertical="top" wrapText="1"/>
    </xf>
    <xf numFmtId="0" fontId="20" fillId="33" borderId="16" xfId="0" applyFont="1" applyFill="1" applyBorder="1" applyAlignment="1">
      <alignment horizontal="left" vertical="top" wrapText="1"/>
    </xf>
    <xf numFmtId="0" fontId="20" fillId="33" borderId="17" xfId="0" applyFont="1" applyFill="1" applyBorder="1" applyAlignment="1">
      <alignment horizontal="left" vertical="top" wrapText="1"/>
    </xf>
    <xf numFmtId="0" fontId="28" fillId="34" borderId="36" xfId="0" applyFont="1" applyFill="1" applyBorder="1" applyAlignment="1">
      <alignment horizontal="center" vertical="center" wrapText="1"/>
    </xf>
    <xf numFmtId="0" fontId="28" fillId="34" borderId="37" xfId="0" applyFont="1" applyFill="1" applyBorder="1" applyAlignment="1">
      <alignment horizontal="center" vertical="center"/>
    </xf>
    <xf numFmtId="0" fontId="28" fillId="34" borderId="38" xfId="0" applyFont="1" applyFill="1" applyBorder="1" applyAlignment="1">
      <alignment horizontal="center" vertical="center"/>
    </xf>
    <xf numFmtId="0" fontId="22" fillId="0" borderId="13" xfId="0" applyFont="1" applyBorder="1" applyAlignment="1">
      <alignment horizontal="left" wrapText="1"/>
    </xf>
    <xf numFmtId="0" fontId="22" fillId="0" borderId="0" xfId="0" applyFont="1" applyBorder="1" applyAlignment="1">
      <alignment horizontal="left" wrapText="1"/>
    </xf>
    <xf numFmtId="0" fontId="22" fillId="0" borderId="14" xfId="0" applyFont="1" applyBorder="1" applyAlignment="1">
      <alignment horizontal="left" wrapText="1"/>
    </xf>
    <xf numFmtId="0" fontId="22" fillId="0" borderId="15" xfId="0" applyFont="1" applyBorder="1" applyAlignment="1">
      <alignment horizontal="left" wrapText="1"/>
    </xf>
    <xf numFmtId="0" fontId="22" fillId="0" borderId="16" xfId="0" applyFont="1" applyBorder="1" applyAlignment="1">
      <alignment horizontal="left" wrapText="1"/>
    </xf>
    <xf numFmtId="0" fontId="22" fillId="0" borderId="17" xfId="0" applyFont="1" applyBorder="1" applyAlignment="1">
      <alignment horizontal="left" wrapText="1"/>
    </xf>
    <xf numFmtId="0" fontId="23" fillId="0" borderId="16" xfId="0" applyFont="1" applyBorder="1" applyAlignment="1">
      <alignment horizontal="left" wrapText="1"/>
    </xf>
    <xf numFmtId="0" fontId="28" fillId="38" borderId="44" xfId="0" applyFont="1" applyFill="1" applyBorder="1" applyAlignment="1">
      <alignment horizontal="center" vertical="center"/>
    </xf>
    <xf numFmtId="0" fontId="25" fillId="35" borderId="32" xfId="0" applyFont="1" applyFill="1" applyBorder="1" applyAlignment="1">
      <alignment horizontal="center"/>
    </xf>
    <xf numFmtId="0" fontId="23" fillId="0" borderId="20" xfId="0" applyFont="1" applyBorder="1" applyAlignment="1">
      <alignment horizontal="left" vertical="top"/>
    </xf>
    <xf numFmtId="0" fontId="23" fillId="0" borderId="0" xfId="0" applyFont="1" applyBorder="1" applyAlignment="1">
      <alignment horizontal="left" wrapText="1"/>
    </xf>
    <xf numFmtId="0" fontId="22" fillId="0" borderId="15" xfId="0" applyFont="1" applyBorder="1" applyAlignment="1">
      <alignment horizontal="left" vertical="top" wrapText="1"/>
    </xf>
    <xf numFmtId="0" fontId="22" fillId="0" borderId="16" xfId="0" applyFont="1" applyBorder="1" applyAlignment="1">
      <alignment horizontal="left" vertical="top" wrapText="1"/>
    </xf>
    <xf numFmtId="0" fontId="22" fillId="0" borderId="17" xfId="0" applyFont="1" applyBorder="1" applyAlignment="1">
      <alignment horizontal="left" vertical="top" wrapText="1"/>
    </xf>
    <xf numFmtId="0" fontId="28" fillId="38" borderId="22" xfId="0" applyFont="1" applyFill="1" applyBorder="1" applyAlignment="1">
      <alignment horizontal="center" vertical="center" wrapText="1"/>
    </xf>
    <xf numFmtId="0" fontId="28" fillId="38" borderId="35" xfId="0" applyFont="1" applyFill="1" applyBorder="1" applyAlignment="1">
      <alignment horizontal="center" vertical="center" wrapText="1"/>
    </xf>
    <xf numFmtId="0" fontId="28" fillId="38" borderId="21" xfId="0" applyFont="1" applyFill="1" applyBorder="1" applyAlignment="1">
      <alignment horizontal="center" vertical="center" wrapText="1"/>
    </xf>
  </cellXfs>
  <cellStyles count="48">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47" builtinId="3"/>
    <cellStyle name="Currency" xfId="1" builtinId="4"/>
    <cellStyle name="Currency 2" xfId="45" xr:uid="{00000000-0005-0000-0000-00001D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43" xr:uid="{00000000-0005-0000-0000-000028000000}"/>
    <cellStyle name="Note" xfId="16" builtinId="10" customBuiltin="1"/>
    <cellStyle name="Output" xfId="11" builtinId="21" customBuiltin="1"/>
    <cellStyle name="Percent" xfId="46" builtinId="5"/>
    <cellStyle name="Percent 2" xfId="44" xr:uid="{00000000-0005-0000-0000-00002C000000}"/>
    <cellStyle name="Title" xfId="2" builtinId="15" customBuiltin="1"/>
    <cellStyle name="Total" xfId="18" builtinId="25" customBuiltin="1"/>
    <cellStyle name="Warning Text" xfId="1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0</xdr:col>
      <xdr:colOff>545522</xdr:colOff>
      <xdr:row>38</xdr:row>
      <xdr:rowOff>1</xdr:rowOff>
    </xdr:from>
    <xdr:to>
      <xdr:col>0</xdr:col>
      <xdr:colOff>702123</xdr:colOff>
      <xdr:row>39</xdr:row>
      <xdr:rowOff>60613</xdr:rowOff>
    </xdr:to>
    <xdr:pic>
      <xdr:nvPicPr>
        <xdr:cNvPr id="2" name="Picture 3">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5522" y="6819901"/>
          <a:ext cx="156601" cy="384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4"/>
  <sheetViews>
    <sheetView tabSelected="1" zoomScaleNormal="100" workbookViewId="0"/>
  </sheetViews>
  <sheetFormatPr defaultRowHeight="15.6" x14ac:dyDescent="0.3"/>
  <cols>
    <col min="1" max="1" width="118.44140625" style="305" customWidth="1"/>
  </cols>
  <sheetData>
    <row r="1" spans="1:1" ht="36.6" thickBot="1" x14ac:dyDescent="0.35">
      <c r="A1" s="372" t="s">
        <v>278</v>
      </c>
    </row>
    <row r="2" spans="1:1" ht="16.2" thickBot="1" x14ac:dyDescent="0.35"/>
    <row r="3" spans="1:1" ht="16.2" thickBot="1" x14ac:dyDescent="0.35">
      <c r="A3" s="307" t="s">
        <v>227</v>
      </c>
    </row>
    <row r="4" spans="1:1" x14ac:dyDescent="0.3">
      <c r="A4" s="308"/>
    </row>
    <row r="5" spans="1:1" ht="31.2" x14ac:dyDescent="0.3">
      <c r="A5" s="309" t="s">
        <v>236</v>
      </c>
    </row>
    <row r="6" spans="1:1" x14ac:dyDescent="0.3">
      <c r="A6" s="309"/>
    </row>
    <row r="7" spans="1:1" x14ac:dyDescent="0.3">
      <c r="A7" s="309" t="s">
        <v>237</v>
      </c>
    </row>
    <row r="8" spans="1:1" x14ac:dyDescent="0.3">
      <c r="A8" s="309"/>
    </row>
    <row r="9" spans="1:1" x14ac:dyDescent="0.3">
      <c r="A9" s="309" t="s">
        <v>238</v>
      </c>
    </row>
    <row r="10" spans="1:1" x14ac:dyDescent="0.3">
      <c r="A10" s="309"/>
    </row>
    <row r="11" spans="1:1" x14ac:dyDescent="0.3">
      <c r="A11" s="309" t="s">
        <v>239</v>
      </c>
    </row>
    <row r="12" spans="1:1" x14ac:dyDescent="0.3">
      <c r="A12" s="309"/>
    </row>
    <row r="13" spans="1:1" x14ac:dyDescent="0.3">
      <c r="A13" s="309" t="s">
        <v>240</v>
      </c>
    </row>
    <row r="14" spans="1:1" x14ac:dyDescent="0.3">
      <c r="A14" s="309"/>
    </row>
    <row r="15" spans="1:1" x14ac:dyDescent="0.3">
      <c r="A15" s="309" t="s">
        <v>241</v>
      </c>
    </row>
    <row r="16" spans="1:1" x14ac:dyDescent="0.3">
      <c r="A16" s="309"/>
    </row>
    <row r="17" spans="1:1" x14ac:dyDescent="0.3">
      <c r="A17" s="309" t="s">
        <v>264</v>
      </c>
    </row>
    <row r="18" spans="1:1" x14ac:dyDescent="0.3">
      <c r="A18" s="309" t="s">
        <v>222</v>
      </c>
    </row>
    <row r="19" spans="1:1" x14ac:dyDescent="0.3">
      <c r="A19" s="309" t="s">
        <v>223</v>
      </c>
    </row>
    <row r="20" spans="1:1" x14ac:dyDescent="0.3">
      <c r="A20" s="309" t="s">
        <v>235</v>
      </c>
    </row>
    <row r="21" spans="1:1" x14ac:dyDescent="0.3">
      <c r="A21" s="309" t="s">
        <v>224</v>
      </c>
    </row>
    <row r="22" spans="1:1" x14ac:dyDescent="0.3">
      <c r="A22" s="309" t="s">
        <v>225</v>
      </c>
    </row>
    <row r="23" spans="1:1" x14ac:dyDescent="0.3">
      <c r="A23" s="309" t="s">
        <v>228</v>
      </c>
    </row>
    <row r="24" spans="1:1" x14ac:dyDescent="0.3">
      <c r="A24" s="309"/>
    </row>
    <row r="25" spans="1:1" x14ac:dyDescent="0.3">
      <c r="A25" s="309" t="s">
        <v>265</v>
      </c>
    </row>
    <row r="26" spans="1:1" x14ac:dyDescent="0.3">
      <c r="A26" s="309" t="s">
        <v>230</v>
      </c>
    </row>
    <row r="27" spans="1:1" x14ac:dyDescent="0.3">
      <c r="A27" s="309" t="s">
        <v>229</v>
      </c>
    </row>
    <row r="28" spans="1:1" x14ac:dyDescent="0.3">
      <c r="A28" s="309" t="s">
        <v>231</v>
      </c>
    </row>
    <row r="29" spans="1:1" x14ac:dyDescent="0.3">
      <c r="A29" s="309"/>
    </row>
    <row r="30" spans="1:1" x14ac:dyDescent="0.3">
      <c r="A30" s="309" t="s">
        <v>266</v>
      </c>
    </row>
    <row r="31" spans="1:1" ht="18" customHeight="1" x14ac:dyDescent="0.3">
      <c r="A31" s="309" t="s">
        <v>232</v>
      </c>
    </row>
    <row r="32" spans="1:1" x14ac:dyDescent="0.3">
      <c r="A32" s="309" t="s">
        <v>233</v>
      </c>
    </row>
    <row r="33" spans="1:1" x14ac:dyDescent="0.3">
      <c r="A33" s="309" t="s">
        <v>226</v>
      </c>
    </row>
    <row r="34" spans="1:1" x14ac:dyDescent="0.3">
      <c r="A34" s="309"/>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3"/>
  <sheetViews>
    <sheetView workbookViewId="0"/>
  </sheetViews>
  <sheetFormatPr defaultRowHeight="14.4" x14ac:dyDescent="0.3"/>
  <cols>
    <col min="1" max="1" width="115.77734375" style="5" customWidth="1"/>
  </cols>
  <sheetData>
    <row r="1" spans="1:1" ht="36.6" thickBot="1" x14ac:dyDescent="0.35">
      <c r="A1" s="372" t="s">
        <v>279</v>
      </c>
    </row>
    <row r="2" spans="1:1" ht="16.2" thickBot="1" x14ac:dyDescent="0.35">
      <c r="A2" s="310"/>
    </row>
    <row r="3" spans="1:1" ht="16.2" thickBot="1" x14ac:dyDescent="0.35">
      <c r="A3" s="311" t="s">
        <v>234</v>
      </c>
    </row>
    <row r="5" spans="1:1" ht="15.6" x14ac:dyDescent="0.3">
      <c r="A5" s="306" t="s">
        <v>243</v>
      </c>
    </row>
    <row r="6" spans="1:1" ht="15.6" x14ac:dyDescent="0.3">
      <c r="A6" s="306"/>
    </row>
    <row r="7" spans="1:1" ht="15.6" x14ac:dyDescent="0.3">
      <c r="A7" s="306" t="s">
        <v>242</v>
      </c>
    </row>
    <row r="8" spans="1:1" ht="15.6" x14ac:dyDescent="0.3">
      <c r="A8" s="306"/>
    </row>
    <row r="9" spans="1:1" ht="31.2" x14ac:dyDescent="0.3">
      <c r="A9" s="306" t="s">
        <v>247</v>
      </c>
    </row>
    <row r="10" spans="1:1" ht="15.6" x14ac:dyDescent="0.3">
      <c r="A10" s="306"/>
    </row>
    <row r="11" spans="1:1" ht="15.6" x14ac:dyDescent="0.3">
      <c r="A11" s="306" t="s">
        <v>246</v>
      </c>
    </row>
    <row r="12" spans="1:1" ht="15.6" x14ac:dyDescent="0.3">
      <c r="A12" s="306"/>
    </row>
    <row r="13" spans="1:1" ht="15.6" x14ac:dyDescent="0.3">
      <c r="A13" s="306" t="s">
        <v>245</v>
      </c>
    </row>
    <row r="14" spans="1:1" ht="15.6" x14ac:dyDescent="0.3">
      <c r="A14" s="306"/>
    </row>
    <row r="15" spans="1:1" ht="31.2" x14ac:dyDescent="0.3">
      <c r="A15" s="306" t="s">
        <v>244</v>
      </c>
    </row>
    <row r="16" spans="1:1" ht="15.6" x14ac:dyDescent="0.3">
      <c r="A16" s="306"/>
    </row>
    <row r="17" spans="1:1" ht="31.2" x14ac:dyDescent="0.3">
      <c r="A17" s="306" t="s">
        <v>277</v>
      </c>
    </row>
    <row r="18" spans="1:1" ht="15.6" x14ac:dyDescent="0.3">
      <c r="A18" s="306"/>
    </row>
    <row r="19" spans="1:1" ht="31.2" x14ac:dyDescent="0.3">
      <c r="A19" s="306" t="s">
        <v>274</v>
      </c>
    </row>
    <row r="20" spans="1:1" ht="15.6" x14ac:dyDescent="0.3">
      <c r="A20" s="306"/>
    </row>
    <row r="21" spans="1:1" ht="31.2" x14ac:dyDescent="0.3">
      <c r="A21" s="306" t="s">
        <v>275</v>
      </c>
    </row>
    <row r="22" spans="1:1" ht="15.6" x14ac:dyDescent="0.3">
      <c r="A22" s="306"/>
    </row>
    <row r="23" spans="1:1" ht="15.6" x14ac:dyDescent="0.3">
      <c r="A23" s="306" t="s">
        <v>276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87"/>
  <sheetViews>
    <sheetView zoomScale="90" zoomScaleNormal="90" zoomScaleSheetLayoutView="98" workbookViewId="0">
      <selection sqref="A1:D1"/>
    </sheetView>
  </sheetViews>
  <sheetFormatPr defaultColWidth="9.21875" defaultRowHeight="13.2" x14ac:dyDescent="0.25"/>
  <cols>
    <col min="1" max="1" width="44.5546875" style="8" bestFit="1" customWidth="1"/>
    <col min="2" max="2" width="19.5546875" style="8" customWidth="1"/>
    <col min="3" max="3" width="17.21875" style="8" customWidth="1"/>
    <col min="4" max="4" width="24.44140625" style="8" customWidth="1"/>
    <col min="5" max="6" width="9.21875" style="8"/>
    <col min="7" max="7" width="9.21875" style="8" customWidth="1"/>
    <col min="8" max="8" width="12.77734375" style="8" hidden="1" customWidth="1"/>
    <col min="9" max="9" width="22.21875" style="8" hidden="1" customWidth="1"/>
    <col min="10" max="10" width="17.77734375" style="8" hidden="1" customWidth="1"/>
    <col min="11" max="12" width="9.21875" style="8" hidden="1" customWidth="1"/>
    <col min="13" max="16384" width="9.21875" style="8"/>
  </cols>
  <sheetData>
    <row r="1" spans="1:12" ht="49.5" customHeight="1" x14ac:dyDescent="0.25">
      <c r="A1" s="373" t="s">
        <v>280</v>
      </c>
      <c r="B1" s="374"/>
      <c r="C1" s="374"/>
      <c r="D1" s="375"/>
    </row>
    <row r="2" spans="1:12" x14ac:dyDescent="0.25">
      <c r="A2" s="105" t="s">
        <v>56</v>
      </c>
      <c r="B2" s="70"/>
      <c r="C2" s="89"/>
      <c r="D2" s="71"/>
    </row>
    <row r="3" spans="1:12" x14ac:dyDescent="0.25">
      <c r="A3" s="69" t="s">
        <v>26</v>
      </c>
      <c r="B3" s="66"/>
      <c r="C3" s="67"/>
      <c r="D3" s="68"/>
      <c r="H3" s="90" t="s">
        <v>58</v>
      </c>
      <c r="I3" s="90" t="s">
        <v>26</v>
      </c>
      <c r="J3" s="90" t="s">
        <v>66</v>
      </c>
      <c r="K3" s="90" t="s">
        <v>39</v>
      </c>
      <c r="L3" s="90" t="s">
        <v>67</v>
      </c>
    </row>
    <row r="4" spans="1:12" x14ac:dyDescent="0.25">
      <c r="A4" s="106"/>
      <c r="B4" s="66"/>
      <c r="C4" s="49"/>
      <c r="D4" s="72"/>
      <c r="H4" s="8" t="s">
        <v>127</v>
      </c>
      <c r="I4" s="8" t="s">
        <v>129</v>
      </c>
      <c r="J4" s="8" t="s">
        <v>27</v>
      </c>
      <c r="K4" s="8" t="s">
        <v>28</v>
      </c>
      <c r="L4" s="90" t="s">
        <v>68</v>
      </c>
    </row>
    <row r="5" spans="1:12" x14ac:dyDescent="0.25">
      <c r="A5" s="12"/>
      <c r="B5" s="13">
        <v>2023</v>
      </c>
      <c r="C5" s="10"/>
      <c r="D5" s="14">
        <v>2022</v>
      </c>
      <c r="H5" s="8" t="s">
        <v>128</v>
      </c>
      <c r="I5" s="8" t="s">
        <v>57</v>
      </c>
      <c r="J5" s="8" t="s">
        <v>11</v>
      </c>
      <c r="K5" s="8" t="s">
        <v>32</v>
      </c>
    </row>
    <row r="6" spans="1:12" ht="29.25" customHeight="1" x14ac:dyDescent="0.25">
      <c r="A6" s="15"/>
      <c r="B6" s="13" t="s">
        <v>12</v>
      </c>
      <c r="C6" s="94" t="s">
        <v>29</v>
      </c>
      <c r="D6" s="101" t="s">
        <v>30</v>
      </c>
      <c r="H6" s="8" t="s">
        <v>57</v>
      </c>
      <c r="I6" s="8" t="s">
        <v>63</v>
      </c>
      <c r="J6" s="8" t="s">
        <v>10</v>
      </c>
      <c r="K6" s="8" t="s">
        <v>31</v>
      </c>
    </row>
    <row r="7" spans="1:12" x14ac:dyDescent="0.25">
      <c r="A7" s="97" t="s">
        <v>27</v>
      </c>
      <c r="B7" s="67"/>
      <c r="C7" s="67"/>
      <c r="D7" s="68"/>
      <c r="H7" s="8" t="s">
        <v>49</v>
      </c>
      <c r="I7" s="8" t="s">
        <v>62</v>
      </c>
      <c r="J7" s="8" t="s">
        <v>36</v>
      </c>
      <c r="K7" s="8" t="str">
        <f>A33</f>
        <v>Total Group IV, Investments</v>
      </c>
    </row>
    <row r="8" spans="1:12" x14ac:dyDescent="0.25">
      <c r="A8" s="17" t="s">
        <v>9</v>
      </c>
      <c r="B8" s="226">
        <v>0</v>
      </c>
      <c r="C8" s="251" t="str">
        <f>IF($B$83=0,"",B8/$B$83)</f>
        <v/>
      </c>
      <c r="D8" s="222">
        <v>0</v>
      </c>
      <c r="H8" s="8" t="s">
        <v>65</v>
      </c>
      <c r="I8" s="8" t="s">
        <v>60</v>
      </c>
      <c r="J8" s="8" t="s">
        <v>37</v>
      </c>
      <c r="K8" s="8" t="str">
        <f>A40</f>
        <v>Total Group V, Investments</v>
      </c>
    </row>
    <row r="9" spans="1:12" x14ac:dyDescent="0.25">
      <c r="A9" s="17" t="s">
        <v>8</v>
      </c>
      <c r="B9" s="226">
        <v>0</v>
      </c>
      <c r="C9" s="251" t="str">
        <f>IF($B$83=0,"",B9/$B$83)</f>
        <v/>
      </c>
      <c r="D9" s="222">
        <v>0</v>
      </c>
      <c r="H9" s="8" t="s">
        <v>59</v>
      </c>
      <c r="I9" s="8" t="s">
        <v>61</v>
      </c>
      <c r="J9" s="8" t="s">
        <v>38</v>
      </c>
      <c r="K9" s="8" t="str">
        <f>A47</f>
        <v>Total Group VI, Investments</v>
      </c>
    </row>
    <row r="10" spans="1:12" x14ac:dyDescent="0.25">
      <c r="A10" s="17" t="s">
        <v>7</v>
      </c>
      <c r="B10" s="226">
        <v>0</v>
      </c>
      <c r="C10" s="251" t="str">
        <f>IF($B$83=0,"",B10/$B$83)</f>
        <v/>
      </c>
      <c r="D10" s="222">
        <v>0</v>
      </c>
      <c r="I10" s="8" t="s">
        <v>64</v>
      </c>
    </row>
    <row r="11" spans="1:12" x14ac:dyDescent="0.25">
      <c r="A11" s="17" t="s">
        <v>6</v>
      </c>
      <c r="B11" s="226">
        <v>0</v>
      </c>
      <c r="C11" s="251" t="str">
        <f>IF($B$83=0,"",B11/$B$83)</f>
        <v/>
      </c>
      <c r="D11" s="222">
        <v>0</v>
      </c>
      <c r="I11" s="8" t="s">
        <v>59</v>
      </c>
    </row>
    <row r="12" spans="1:12" ht="13.8" thickBot="1" x14ac:dyDescent="0.3">
      <c r="A12" s="15" t="s">
        <v>28</v>
      </c>
      <c r="B12" s="253">
        <f>SUM(B8:B11)</f>
        <v>0</v>
      </c>
      <c r="C12" s="252" t="str">
        <f>IF($B$83=0,"",B12/$B$83)</f>
        <v/>
      </c>
      <c r="D12" s="261">
        <f>SUM(D8:D11)</f>
        <v>0</v>
      </c>
    </row>
    <row r="13" spans="1:12" ht="13.8" thickTop="1" x14ac:dyDescent="0.25">
      <c r="A13" s="15"/>
      <c r="B13" s="10"/>
      <c r="C13" s="67"/>
      <c r="D13" s="11"/>
    </row>
    <row r="14" spans="1:12" x14ac:dyDescent="0.25">
      <c r="A14" s="97" t="s">
        <v>11</v>
      </c>
      <c r="B14" s="67"/>
      <c r="C14" s="254"/>
      <c r="D14" s="68"/>
    </row>
    <row r="15" spans="1:12" x14ac:dyDescent="0.25">
      <c r="A15" s="17" t="s">
        <v>9</v>
      </c>
      <c r="B15" s="226">
        <v>0</v>
      </c>
      <c r="C15" s="251" t="str">
        <f>IF($B$83=0,"",B15/$B$83)</f>
        <v/>
      </c>
      <c r="D15" s="222">
        <v>0</v>
      </c>
      <c r="H15" s="92"/>
    </row>
    <row r="16" spans="1:12" x14ac:dyDescent="0.25">
      <c r="A16" s="17" t="s">
        <v>8</v>
      </c>
      <c r="B16" s="226">
        <v>0</v>
      </c>
      <c r="C16" s="251" t="str">
        <f>IF($B$83=0,"",B16/$B$83)</f>
        <v/>
      </c>
      <c r="D16" s="222">
        <v>0</v>
      </c>
      <c r="H16" s="91"/>
    </row>
    <row r="17" spans="1:8" x14ac:dyDescent="0.25">
      <c r="A17" s="17" t="s">
        <v>7</v>
      </c>
      <c r="B17" s="226">
        <v>0</v>
      </c>
      <c r="C17" s="251" t="str">
        <f>IF($B$83=0,"",B17/$B$83)</f>
        <v/>
      </c>
      <c r="D17" s="222">
        <v>0</v>
      </c>
      <c r="H17" s="91"/>
    </row>
    <row r="18" spans="1:8" x14ac:dyDescent="0.25">
      <c r="A18" s="17" t="s">
        <v>6</v>
      </c>
      <c r="B18" s="226">
        <v>0</v>
      </c>
      <c r="C18" s="251" t="str">
        <f>IF($B$83=0,"",B18/$B$83)</f>
        <v/>
      </c>
      <c r="D18" s="222">
        <v>0</v>
      </c>
      <c r="G18" s="160"/>
      <c r="H18" s="91"/>
    </row>
    <row r="19" spans="1:8" ht="13.8" thickBot="1" x14ac:dyDescent="0.3">
      <c r="A19" s="15" t="s">
        <v>32</v>
      </c>
      <c r="B19" s="253">
        <f>SUM(B15:B18)</f>
        <v>0</v>
      </c>
      <c r="C19" s="255" t="str">
        <f>IF($B$83=0,"",B19/$B$83)</f>
        <v/>
      </c>
      <c r="D19" s="261">
        <f>SUM(D15:D18)</f>
        <v>0</v>
      </c>
      <c r="G19" s="160"/>
      <c r="H19" s="91"/>
    </row>
    <row r="20" spans="1:8" ht="13.8" thickTop="1" x14ac:dyDescent="0.25">
      <c r="A20" s="15"/>
      <c r="B20" s="10"/>
      <c r="C20" s="254"/>
      <c r="D20" s="11"/>
      <c r="H20" s="91"/>
    </row>
    <row r="21" spans="1:8" x14ac:dyDescent="0.25">
      <c r="A21" s="97" t="s">
        <v>10</v>
      </c>
      <c r="B21" s="67"/>
      <c r="C21" s="254"/>
      <c r="D21" s="68"/>
    </row>
    <row r="22" spans="1:8" x14ac:dyDescent="0.25">
      <c r="A22" s="17" t="s">
        <v>9</v>
      </c>
      <c r="B22" s="226">
        <v>0</v>
      </c>
      <c r="C22" s="251" t="str">
        <f>IF($B$83=0,"",B22/$B$83)</f>
        <v/>
      </c>
      <c r="D22" s="222">
        <v>0</v>
      </c>
    </row>
    <row r="23" spans="1:8" x14ac:dyDescent="0.25">
      <c r="A23" s="17" t="s">
        <v>8</v>
      </c>
      <c r="B23" s="226">
        <v>0</v>
      </c>
      <c r="C23" s="251" t="str">
        <f>IF($B$83=0,"",B23/$B$83)</f>
        <v/>
      </c>
      <c r="D23" s="222">
        <v>0</v>
      </c>
    </row>
    <row r="24" spans="1:8" x14ac:dyDescent="0.25">
      <c r="A24" s="17" t="s">
        <v>7</v>
      </c>
      <c r="B24" s="226">
        <v>0</v>
      </c>
      <c r="C24" s="251" t="str">
        <f>IF($B$83=0,"",B24/$B$83)</f>
        <v/>
      </c>
      <c r="D24" s="222">
        <v>0</v>
      </c>
    </row>
    <row r="25" spans="1:8" x14ac:dyDescent="0.25">
      <c r="A25" s="17" t="s">
        <v>6</v>
      </c>
      <c r="B25" s="226">
        <v>0</v>
      </c>
      <c r="C25" s="251" t="str">
        <f>IF($B$83=0,"",B25/$B$83)</f>
        <v/>
      </c>
      <c r="D25" s="222">
        <v>0</v>
      </c>
    </row>
    <row r="26" spans="1:8" ht="13.8" thickBot="1" x14ac:dyDescent="0.3">
      <c r="A26" s="15" t="s">
        <v>31</v>
      </c>
      <c r="B26" s="253">
        <f>SUM(B22:B25)</f>
        <v>0</v>
      </c>
      <c r="C26" s="255" t="str">
        <f>IF($B$83=0,"",B26/$B$83)</f>
        <v/>
      </c>
      <c r="D26" s="261">
        <f>SUM(D22:D25)</f>
        <v>0</v>
      </c>
    </row>
    <row r="27" spans="1:8" ht="13.8" thickTop="1" x14ac:dyDescent="0.25">
      <c r="A27" s="15"/>
      <c r="B27" s="10"/>
      <c r="C27" s="254"/>
      <c r="D27" s="11"/>
    </row>
    <row r="28" spans="1:8" x14ac:dyDescent="0.25">
      <c r="A28" s="97" t="s">
        <v>36</v>
      </c>
      <c r="B28" s="67"/>
      <c r="C28" s="254"/>
      <c r="D28" s="68"/>
    </row>
    <row r="29" spans="1:8" x14ac:dyDescent="0.25">
      <c r="A29" s="17" t="s">
        <v>9</v>
      </c>
      <c r="B29" s="226">
        <v>0</v>
      </c>
      <c r="C29" s="251" t="str">
        <f>IF($B$83=0,"",B29/$B$83)</f>
        <v/>
      </c>
      <c r="D29" s="222">
        <v>0</v>
      </c>
    </row>
    <row r="30" spans="1:8" x14ac:dyDescent="0.25">
      <c r="A30" s="17" t="s">
        <v>8</v>
      </c>
      <c r="B30" s="226">
        <v>0</v>
      </c>
      <c r="C30" s="251" t="str">
        <f>IF($B$83=0,"",B30/$B$83)</f>
        <v/>
      </c>
      <c r="D30" s="222">
        <v>0</v>
      </c>
    </row>
    <row r="31" spans="1:8" x14ac:dyDescent="0.25">
      <c r="A31" s="17" t="s">
        <v>7</v>
      </c>
      <c r="B31" s="226">
        <v>0</v>
      </c>
      <c r="C31" s="251" t="str">
        <f>IF($B$83=0,"",B31/$B$83)</f>
        <v/>
      </c>
      <c r="D31" s="222">
        <v>0</v>
      </c>
    </row>
    <row r="32" spans="1:8" x14ac:dyDescent="0.25">
      <c r="A32" s="17" t="s">
        <v>6</v>
      </c>
      <c r="B32" s="226">
        <v>0</v>
      </c>
      <c r="C32" s="251" t="str">
        <f>IF($B$83=0,"",B32/$B$83)</f>
        <v/>
      </c>
      <c r="D32" s="222">
        <v>0</v>
      </c>
    </row>
    <row r="33" spans="1:4" ht="13.8" thickBot="1" x14ac:dyDescent="0.3">
      <c r="A33" s="15" t="s">
        <v>33</v>
      </c>
      <c r="B33" s="253">
        <f>SUM(B29:B32)</f>
        <v>0</v>
      </c>
      <c r="C33" s="255" t="str">
        <f>IF($B$83=0,"",B33/$B$83)</f>
        <v/>
      </c>
      <c r="D33" s="261">
        <f>SUM(D29:D32)</f>
        <v>0</v>
      </c>
    </row>
    <row r="34" spans="1:4" ht="13.8" thickTop="1" x14ac:dyDescent="0.25">
      <c r="A34" s="15"/>
      <c r="B34" s="10"/>
      <c r="C34" s="254"/>
      <c r="D34" s="11"/>
    </row>
    <row r="35" spans="1:4" x14ac:dyDescent="0.25">
      <c r="A35" s="97" t="s">
        <v>37</v>
      </c>
      <c r="B35" s="67"/>
      <c r="C35" s="254"/>
      <c r="D35" s="102"/>
    </row>
    <row r="36" spans="1:4" x14ac:dyDescent="0.25">
      <c r="A36" s="17" t="s">
        <v>9</v>
      </c>
      <c r="B36" s="226">
        <v>0</v>
      </c>
      <c r="C36" s="251" t="str">
        <f>IF($B$83=0,"",B36/$B$83)</f>
        <v/>
      </c>
      <c r="D36" s="222">
        <v>0</v>
      </c>
    </row>
    <row r="37" spans="1:4" x14ac:dyDescent="0.25">
      <c r="A37" s="17" t="s">
        <v>8</v>
      </c>
      <c r="B37" s="226">
        <v>0</v>
      </c>
      <c r="C37" s="251" t="str">
        <f>IF($B$83=0,"",B37/$B$83)</f>
        <v/>
      </c>
      <c r="D37" s="222">
        <v>0</v>
      </c>
    </row>
    <row r="38" spans="1:4" x14ac:dyDescent="0.25">
      <c r="A38" s="17" t="s">
        <v>7</v>
      </c>
      <c r="B38" s="226">
        <v>0</v>
      </c>
      <c r="C38" s="251" t="str">
        <f>IF($B$83=0,"",B38/$B$83)</f>
        <v/>
      </c>
      <c r="D38" s="222">
        <v>0</v>
      </c>
    </row>
    <row r="39" spans="1:4" x14ac:dyDescent="0.25">
      <c r="A39" s="17" t="s">
        <v>6</v>
      </c>
      <c r="B39" s="226">
        <v>0</v>
      </c>
      <c r="C39" s="251" t="str">
        <f>IF($B$83=0,"",B39/$B$83)</f>
        <v/>
      </c>
      <c r="D39" s="222">
        <v>0</v>
      </c>
    </row>
    <row r="40" spans="1:4" ht="13.8" thickBot="1" x14ac:dyDescent="0.3">
      <c r="A40" s="15" t="s">
        <v>34</v>
      </c>
      <c r="B40" s="253">
        <f>SUM(B36:B39)</f>
        <v>0</v>
      </c>
      <c r="C40" s="255" t="str">
        <f>IF($B$83=0,"",B40/$B$83)</f>
        <v/>
      </c>
      <c r="D40" s="261">
        <f>SUM(D36:D39)</f>
        <v>0</v>
      </c>
    </row>
    <row r="41" spans="1:4" ht="13.8" thickTop="1" x14ac:dyDescent="0.25">
      <c r="A41" s="15"/>
      <c r="B41" s="10"/>
      <c r="C41" s="254"/>
      <c r="D41" s="11"/>
    </row>
    <row r="42" spans="1:4" x14ac:dyDescent="0.25">
      <c r="A42" s="97" t="s">
        <v>38</v>
      </c>
      <c r="B42" s="67"/>
      <c r="C42" s="254"/>
      <c r="D42" s="68"/>
    </row>
    <row r="43" spans="1:4" x14ac:dyDescent="0.25">
      <c r="A43" s="17" t="s">
        <v>9</v>
      </c>
      <c r="B43" s="226">
        <v>0</v>
      </c>
      <c r="C43" s="251" t="str">
        <f>IF($B$83=0,"",B43/$B$83)</f>
        <v/>
      </c>
      <c r="D43" s="222">
        <v>0</v>
      </c>
    </row>
    <row r="44" spans="1:4" x14ac:dyDescent="0.25">
      <c r="A44" s="17" t="s">
        <v>8</v>
      </c>
      <c r="B44" s="226">
        <v>0</v>
      </c>
      <c r="C44" s="251" t="str">
        <f>IF($B$83=0,"",B44/$B$83)</f>
        <v/>
      </c>
      <c r="D44" s="222">
        <v>0</v>
      </c>
    </row>
    <row r="45" spans="1:4" x14ac:dyDescent="0.25">
      <c r="A45" s="17" t="s">
        <v>7</v>
      </c>
      <c r="B45" s="226">
        <v>0</v>
      </c>
      <c r="C45" s="251" t="str">
        <f>IF($B$83=0,"",B45/$B$83)</f>
        <v/>
      </c>
      <c r="D45" s="222">
        <v>0</v>
      </c>
    </row>
    <row r="46" spans="1:4" x14ac:dyDescent="0.25">
      <c r="A46" s="17" t="s">
        <v>6</v>
      </c>
      <c r="B46" s="226">
        <v>0</v>
      </c>
      <c r="C46" s="251" t="str">
        <f>IF($B$83=0,"",B46/$B$83)</f>
        <v/>
      </c>
      <c r="D46" s="222">
        <v>0</v>
      </c>
    </row>
    <row r="47" spans="1:4" ht="13.8" thickBot="1" x14ac:dyDescent="0.3">
      <c r="A47" s="15" t="s">
        <v>35</v>
      </c>
      <c r="B47" s="227">
        <f>SUM(B43:B46)</f>
        <v>0</v>
      </c>
      <c r="C47" s="256" t="str">
        <f>IF($B$83=0,"",B47/B83)</f>
        <v/>
      </c>
      <c r="D47" s="260">
        <f>SUM(D43:D46)</f>
        <v>0</v>
      </c>
    </row>
    <row r="48" spans="1:4" ht="14.4" thickTop="1" thickBot="1" x14ac:dyDescent="0.3">
      <c r="A48" s="18" t="s">
        <v>39</v>
      </c>
      <c r="B48" s="259">
        <f>+B12+B19+B26+B33+B40+B47</f>
        <v>0</v>
      </c>
      <c r="C48" s="257"/>
      <c r="D48" s="258">
        <f>+D12+D19+D26+D33+D40+D47</f>
        <v>0</v>
      </c>
    </row>
    <row r="49" spans="1:4" ht="18.75" customHeight="1" x14ac:dyDescent="0.25">
      <c r="A49" s="376" t="s">
        <v>210</v>
      </c>
      <c r="B49" s="377"/>
      <c r="C49" s="377"/>
      <c r="D49" s="378"/>
    </row>
    <row r="50" spans="1:4" ht="13.8" x14ac:dyDescent="0.25">
      <c r="A50" s="100"/>
      <c r="B50" s="13">
        <v>2023</v>
      </c>
      <c r="C50" s="10"/>
      <c r="D50" s="14">
        <v>2022</v>
      </c>
    </row>
    <row r="51" spans="1:4" ht="26.4" x14ac:dyDescent="0.25">
      <c r="A51" s="100"/>
      <c r="B51" s="13" t="s">
        <v>12</v>
      </c>
      <c r="C51" s="94" t="s">
        <v>29</v>
      </c>
      <c r="D51" s="101" t="s">
        <v>30</v>
      </c>
    </row>
    <row r="52" spans="1:4" x14ac:dyDescent="0.25">
      <c r="A52" s="166" t="s">
        <v>67</v>
      </c>
      <c r="B52" s="98"/>
      <c r="C52" s="98"/>
      <c r="D52" s="99"/>
    </row>
    <row r="53" spans="1:4" x14ac:dyDescent="0.25">
      <c r="A53" s="167" t="s">
        <v>27</v>
      </c>
      <c r="B53" s="67"/>
      <c r="C53" s="67"/>
      <c r="D53" s="68"/>
    </row>
    <row r="54" spans="1:4" x14ac:dyDescent="0.25">
      <c r="A54" s="168" t="s">
        <v>9</v>
      </c>
      <c r="B54" s="226">
        <v>0</v>
      </c>
      <c r="C54" s="247" t="str">
        <f>IF($B$83=0,"",B54/$B$83)</f>
        <v/>
      </c>
      <c r="D54" s="222">
        <v>0</v>
      </c>
    </row>
    <row r="55" spans="1:4" x14ac:dyDescent="0.25">
      <c r="A55" s="168" t="s">
        <v>8</v>
      </c>
      <c r="B55" s="226">
        <v>0</v>
      </c>
      <c r="C55" s="247" t="str">
        <f>IF($B$83=0,"",B55/$B$83)</f>
        <v/>
      </c>
      <c r="D55" s="222">
        <v>0</v>
      </c>
    </row>
    <row r="56" spans="1:4" x14ac:dyDescent="0.25">
      <c r="A56" s="168" t="s">
        <v>7</v>
      </c>
      <c r="B56" s="226">
        <v>0</v>
      </c>
      <c r="C56" s="247" t="str">
        <f>IF($B$83=0,"",B56/$B$83)</f>
        <v/>
      </c>
      <c r="D56" s="222">
        <v>0</v>
      </c>
    </row>
    <row r="57" spans="1:4" x14ac:dyDescent="0.25">
      <c r="A57" s="168" t="s">
        <v>6</v>
      </c>
      <c r="B57" s="226">
        <v>0</v>
      </c>
      <c r="C57" s="247" t="str">
        <f>IF($B$83=0,"",B57/$B$83)</f>
        <v/>
      </c>
      <c r="D57" s="222">
        <v>0</v>
      </c>
    </row>
    <row r="58" spans="1:4" ht="13.8" thickBot="1" x14ac:dyDescent="0.3">
      <c r="A58" s="147" t="str">
        <f>IF(A53=J$4,K$4,IF(A53=J$5,K$5,IF(A53=$J$6,$K$6,IF(A53=$J$7,$K$7,IF(A53=$J$8,$K$8,IF(A53=$J$9,$K$9))))))</f>
        <v>Total Group I, Investments</v>
      </c>
      <c r="B58" s="241">
        <f>SUM(B54:B57)</f>
        <v>0</v>
      </c>
      <c r="C58" s="248" t="str">
        <f>IF($B$83=0,"",B58/$B$83)</f>
        <v/>
      </c>
      <c r="D58" s="223">
        <f>SUM(D54:D57)</f>
        <v>0</v>
      </c>
    </row>
    <row r="59" spans="1:4" ht="13.8" thickTop="1" x14ac:dyDescent="0.25">
      <c r="A59" s="147"/>
      <c r="B59" s="10"/>
      <c r="C59" s="67"/>
      <c r="D59" s="11"/>
    </row>
    <row r="60" spans="1:4" x14ac:dyDescent="0.25">
      <c r="A60" s="166" t="s">
        <v>67</v>
      </c>
      <c r="B60" s="98"/>
      <c r="C60" s="98"/>
      <c r="D60" s="99"/>
    </row>
    <row r="61" spans="1:4" x14ac:dyDescent="0.25">
      <c r="A61" s="167" t="s">
        <v>10</v>
      </c>
      <c r="B61" s="67"/>
      <c r="C61" s="67"/>
      <c r="D61" s="68"/>
    </row>
    <row r="62" spans="1:4" x14ac:dyDescent="0.25">
      <c r="A62" s="168" t="s">
        <v>9</v>
      </c>
      <c r="B62" s="226">
        <v>0</v>
      </c>
      <c r="C62" s="247" t="str">
        <f>IF($B$83=0,"",B62/$B$83)</f>
        <v/>
      </c>
      <c r="D62" s="222">
        <v>0</v>
      </c>
    </row>
    <row r="63" spans="1:4" x14ac:dyDescent="0.25">
      <c r="A63" s="168" t="s">
        <v>8</v>
      </c>
      <c r="B63" s="226">
        <v>0</v>
      </c>
      <c r="C63" s="247" t="str">
        <f>IF($B$83=0,"",B63/$B$83)</f>
        <v/>
      </c>
      <c r="D63" s="222">
        <v>0</v>
      </c>
    </row>
    <row r="64" spans="1:4" x14ac:dyDescent="0.25">
      <c r="A64" s="168" t="s">
        <v>7</v>
      </c>
      <c r="B64" s="226">
        <v>0</v>
      </c>
      <c r="C64" s="247" t="str">
        <f>IF($B$83=0,"",B64/$B$83)</f>
        <v/>
      </c>
      <c r="D64" s="222">
        <v>0</v>
      </c>
    </row>
    <row r="65" spans="1:4" x14ac:dyDescent="0.25">
      <c r="A65" s="168" t="s">
        <v>6</v>
      </c>
      <c r="B65" s="226">
        <v>0</v>
      </c>
      <c r="C65" s="247" t="str">
        <f>IF($B$83=0,"",B65/$B$83)</f>
        <v/>
      </c>
      <c r="D65" s="222">
        <v>0</v>
      </c>
    </row>
    <row r="66" spans="1:4" ht="13.8" thickBot="1" x14ac:dyDescent="0.3">
      <c r="A66" s="147" t="str">
        <f>IF(A61=J$4,K$4,IF(A61=J$5,K$5,IF(A61=$J$6,$K$6,IF(A61=$J$7,$K$7,IF(A61=$J$8,$K$8,IF(A61=$J$9,$K$9))))))</f>
        <v>Total Group III, Investments</v>
      </c>
      <c r="B66" s="241">
        <f>SUM(B62:B65)</f>
        <v>0</v>
      </c>
      <c r="C66" s="248" t="str">
        <f>IF($B$83=0,"",B66/$B$83)</f>
        <v/>
      </c>
      <c r="D66" s="223">
        <f>SUM(D62:D65)</f>
        <v>0</v>
      </c>
    </row>
    <row r="67" spans="1:4" ht="13.8" thickTop="1" x14ac:dyDescent="0.25">
      <c r="A67" s="147"/>
      <c r="B67" s="10"/>
      <c r="C67" s="67"/>
      <c r="D67" s="11"/>
    </row>
    <row r="68" spans="1:4" x14ac:dyDescent="0.25">
      <c r="A68" s="166" t="s">
        <v>67</v>
      </c>
      <c r="B68" s="98"/>
      <c r="C68" s="98"/>
      <c r="D68" s="99"/>
    </row>
    <row r="69" spans="1:4" x14ac:dyDescent="0.25">
      <c r="A69" s="167" t="s">
        <v>37</v>
      </c>
      <c r="B69" s="67"/>
      <c r="C69" s="67"/>
      <c r="D69" s="68"/>
    </row>
    <row r="70" spans="1:4" x14ac:dyDescent="0.25">
      <c r="A70" s="168" t="s">
        <v>9</v>
      </c>
      <c r="B70" s="226">
        <v>0</v>
      </c>
      <c r="C70" s="247" t="str">
        <f t="shared" ref="C70:C75" si="0">IF($B$83=0,"",B70/$B$83)</f>
        <v/>
      </c>
      <c r="D70" s="222">
        <v>0</v>
      </c>
    </row>
    <row r="71" spans="1:4" x14ac:dyDescent="0.25">
      <c r="A71" s="168" t="s">
        <v>8</v>
      </c>
      <c r="B71" s="226">
        <v>0</v>
      </c>
      <c r="C71" s="247" t="str">
        <f t="shared" si="0"/>
        <v/>
      </c>
      <c r="D71" s="222">
        <v>0</v>
      </c>
    </row>
    <row r="72" spans="1:4" x14ac:dyDescent="0.25">
      <c r="A72" s="168" t="s">
        <v>7</v>
      </c>
      <c r="B72" s="226">
        <v>0</v>
      </c>
      <c r="C72" s="247" t="str">
        <f t="shared" si="0"/>
        <v/>
      </c>
      <c r="D72" s="222">
        <v>0</v>
      </c>
    </row>
    <row r="73" spans="1:4" x14ac:dyDescent="0.25">
      <c r="A73" s="168" t="s">
        <v>6</v>
      </c>
      <c r="B73" s="226">
        <v>0</v>
      </c>
      <c r="C73" s="247" t="str">
        <f t="shared" si="0"/>
        <v/>
      </c>
      <c r="D73" s="222">
        <v>0</v>
      </c>
    </row>
    <row r="74" spans="1:4" ht="13.8" thickBot="1" x14ac:dyDescent="0.3">
      <c r="A74" s="147" t="str">
        <f>IF(A69=J$4,K$4,IF(A69=J$5,K$5,IF(A69=$J$6,$K$6,IF(A69=$J$7,$K$7,IF(A69=$J$8,$K$8,IF(A69=$J$9,$K$9))))))</f>
        <v>Total Group V, Investments</v>
      </c>
      <c r="B74" s="241">
        <f>SUM(B70:B73)</f>
        <v>0</v>
      </c>
      <c r="C74" s="248" t="str">
        <f t="shared" si="0"/>
        <v/>
      </c>
      <c r="D74" s="223">
        <f>SUM(D70:D73)</f>
        <v>0</v>
      </c>
    </row>
    <row r="75" spans="1:4" ht="14.4" thickTop="1" thickBot="1" x14ac:dyDescent="0.3">
      <c r="A75" s="169" t="s">
        <v>211</v>
      </c>
      <c r="B75" s="228">
        <f>B58+B66+B74</f>
        <v>0</v>
      </c>
      <c r="C75" s="249" t="str">
        <f t="shared" si="0"/>
        <v/>
      </c>
      <c r="D75" s="224">
        <f>D58+D66+D74</f>
        <v>0</v>
      </c>
    </row>
    <row r="76" spans="1:4" ht="13.8" thickTop="1" x14ac:dyDescent="0.25">
      <c r="A76" s="166" t="s">
        <v>68</v>
      </c>
      <c r="B76" s="98"/>
      <c r="C76" s="98"/>
      <c r="D76" s="99"/>
    </row>
    <row r="77" spans="1:4" x14ac:dyDescent="0.25">
      <c r="A77" s="167" t="s">
        <v>37</v>
      </c>
      <c r="B77" s="67"/>
      <c r="C77" s="67"/>
      <c r="D77" s="68"/>
    </row>
    <row r="78" spans="1:4" x14ac:dyDescent="0.25">
      <c r="A78" s="17" t="s">
        <v>9</v>
      </c>
      <c r="B78" s="226">
        <v>0</v>
      </c>
      <c r="C78" s="247" t="str">
        <f>IF($B$83=0,"",B78/$B$83)</f>
        <v/>
      </c>
      <c r="D78" s="222">
        <v>0</v>
      </c>
    </row>
    <row r="79" spans="1:4" x14ac:dyDescent="0.25">
      <c r="A79" s="17" t="s">
        <v>8</v>
      </c>
      <c r="B79" s="226">
        <v>0</v>
      </c>
      <c r="C79" s="247" t="str">
        <f>IF($B$83=0,"",B79/$B$83)</f>
        <v/>
      </c>
      <c r="D79" s="222">
        <v>0</v>
      </c>
    </row>
    <row r="80" spans="1:4" x14ac:dyDescent="0.25">
      <c r="A80" s="17" t="s">
        <v>7</v>
      </c>
      <c r="B80" s="226">
        <v>0</v>
      </c>
      <c r="C80" s="247" t="str">
        <f>IF($B$83=0,"",B80/$B$83)</f>
        <v/>
      </c>
      <c r="D80" s="222">
        <v>0</v>
      </c>
    </row>
    <row r="81" spans="1:4" x14ac:dyDescent="0.25">
      <c r="A81" s="17" t="s">
        <v>6</v>
      </c>
      <c r="B81" s="226">
        <v>0</v>
      </c>
      <c r="C81" s="247" t="str">
        <f>IF($B$83=0,"",B81/$B$83)</f>
        <v/>
      </c>
      <c r="D81" s="222">
        <v>0</v>
      </c>
    </row>
    <row r="82" spans="1:4" ht="13.5" customHeight="1" thickBot="1" x14ac:dyDescent="0.3">
      <c r="A82" s="147" t="str">
        <f>IF(A77=J$4,K$4,IF(A77=J$5,K$5,IF(A77=$J$6,$K$6,IF(A77=$J$7,$K$7,IF(A77=$J$8,$K$8,IF(A77=$J$9,$K$9))))))</f>
        <v>Total Group V, Investments</v>
      </c>
      <c r="B82" s="241">
        <f>SUM(B78:B81)</f>
        <v>0</v>
      </c>
      <c r="C82" s="248" t="str">
        <f>IF($B$83=0,"",B82/$B$83)</f>
        <v/>
      </c>
      <c r="D82" s="223">
        <f>SUM(D78:D81)</f>
        <v>0</v>
      </c>
    </row>
    <row r="83" spans="1:4" ht="14.4" thickTop="1" thickBot="1" x14ac:dyDescent="0.3">
      <c r="A83" s="18" t="s">
        <v>148</v>
      </c>
      <c r="B83" s="229">
        <f>SUM(B82,B75,B48)</f>
        <v>0</v>
      </c>
      <c r="C83" s="250" t="str">
        <f>IF(B83=0,"",SUM(+C12+C19+C26+C33+C40+C47+C58+C66+C74+C82))</f>
        <v/>
      </c>
      <c r="D83" s="225">
        <f>D82+D75+D48</f>
        <v>0</v>
      </c>
    </row>
    <row r="85" spans="1:4" x14ac:dyDescent="0.25">
      <c r="A85" s="292" t="s">
        <v>41</v>
      </c>
      <c r="B85" s="292"/>
    </row>
    <row r="86" spans="1:4" x14ac:dyDescent="0.25">
      <c r="A86" s="293" t="s">
        <v>188</v>
      </c>
      <c r="B86" s="292"/>
    </row>
    <row r="87" spans="1:4" x14ac:dyDescent="0.25">
      <c r="A87" s="293" t="s">
        <v>189</v>
      </c>
      <c r="B87" s="292"/>
    </row>
  </sheetData>
  <autoFilter ref="H3:I10" xr:uid="{00000000-0009-0000-0000-000002000000}">
    <sortState xmlns:xlrd2="http://schemas.microsoft.com/office/spreadsheetml/2017/richdata2" ref="H4:I11">
      <sortCondition ref="I3:I11"/>
    </sortState>
  </autoFilter>
  <mergeCells count="2">
    <mergeCell ref="A1:D1"/>
    <mergeCell ref="A49:D49"/>
  </mergeCells>
  <dataValidations count="5">
    <dataValidation type="list" allowBlank="1" showInputMessage="1" showErrorMessage="1" promptTitle="Select Appropriate NAFI Group" prompt=" " sqref="A53 A61 A69 A77" xr:uid="{00000000-0002-0000-0200-000000000000}">
      <formula1>$J$6:$J$9</formula1>
    </dataValidation>
    <dataValidation type="list" allowBlank="1" showInputMessage="1" showErrorMessage="1" sqref="B4" xr:uid="{00000000-0002-0000-0200-000001000000}">
      <formula1>$I$6:$I$11</formula1>
    </dataValidation>
    <dataValidation type="list" allowBlank="1" showInputMessage="1" showErrorMessage="1" sqref="B2" xr:uid="{00000000-0002-0000-0200-000002000000}">
      <formula1>$H$4:$H$9</formula1>
    </dataValidation>
    <dataValidation type="list" allowBlank="1" showInputMessage="1" showErrorMessage="1" sqref="B3" xr:uid="{00000000-0002-0000-0200-000003000000}">
      <formula1>$I$4:$I$11</formula1>
    </dataValidation>
    <dataValidation type="list" allowBlank="1" showInputMessage="1" showErrorMessage="1" promptTitle="Select Category" prompt=" " sqref="A52 A60 A68 A76" xr:uid="{00000000-0002-0000-0200-000004000000}">
      <formula1>$L$3:$L$4</formula1>
    </dataValidation>
  </dataValidations>
  <pageMargins left="0.7" right="0.7" top="0.75" bottom="0.75" header="0.3" footer="0.3"/>
  <pageSetup paperSize="5" scale="8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43"/>
  <sheetViews>
    <sheetView zoomScale="90" zoomScaleNormal="90" zoomScalePageLayoutView="70" workbookViewId="0">
      <selection sqref="A1:J1"/>
    </sheetView>
  </sheetViews>
  <sheetFormatPr defaultColWidth="9.21875" defaultRowHeight="13.8" outlineLevelRow="1" x14ac:dyDescent="0.25"/>
  <cols>
    <col min="1" max="1" width="25.77734375" style="5" customWidth="1"/>
    <col min="2" max="2" width="15.77734375" style="1" customWidth="1"/>
    <col min="3" max="3" width="12.44140625" style="1" customWidth="1"/>
    <col min="4" max="4" width="10.21875" style="1" customWidth="1"/>
    <col min="5" max="5" width="22.77734375" style="1" customWidth="1"/>
    <col min="6" max="6" width="11.44140625" style="1" customWidth="1"/>
    <col min="7" max="7" width="16.21875" style="1" customWidth="1"/>
    <col min="8" max="9" width="14.21875" style="1" customWidth="1"/>
    <col min="10" max="10" width="16.77734375" style="1" customWidth="1"/>
    <col min="11" max="11" width="28.44140625" style="1" customWidth="1"/>
    <col min="12" max="12" width="9.21875" style="1" customWidth="1"/>
    <col min="13" max="13" width="28.77734375" style="1" customWidth="1"/>
    <col min="14" max="14" width="13.21875" style="1" hidden="1" customWidth="1"/>
    <col min="15" max="17" width="9.21875" style="1" hidden="1" customWidth="1"/>
    <col min="18" max="18" width="9.21875" style="1" customWidth="1"/>
    <col min="19" max="16384" width="9.21875" style="1"/>
  </cols>
  <sheetData>
    <row r="1" spans="1:17" ht="58.5" customHeight="1" x14ac:dyDescent="0.25">
      <c r="A1" s="379" t="s">
        <v>281</v>
      </c>
      <c r="B1" s="380"/>
      <c r="C1" s="380"/>
      <c r="D1" s="380"/>
      <c r="E1" s="380"/>
      <c r="F1" s="380"/>
      <c r="G1" s="380"/>
      <c r="H1" s="380"/>
      <c r="I1" s="380"/>
      <c r="J1" s="381"/>
    </row>
    <row r="2" spans="1:17" ht="41.4" x14ac:dyDescent="0.25">
      <c r="A2" s="204" t="s">
        <v>0</v>
      </c>
      <c r="B2" s="205" t="s">
        <v>149</v>
      </c>
      <c r="C2" s="206" t="s">
        <v>42</v>
      </c>
      <c r="D2" s="206" t="s">
        <v>198</v>
      </c>
      <c r="E2" s="205" t="s">
        <v>199</v>
      </c>
      <c r="F2" s="205" t="s">
        <v>269</v>
      </c>
      <c r="G2" s="206" t="s">
        <v>200</v>
      </c>
      <c r="H2" s="206" t="s">
        <v>270</v>
      </c>
      <c r="I2" s="206" t="s">
        <v>271</v>
      </c>
      <c r="J2" s="299" t="s">
        <v>272</v>
      </c>
      <c r="N2" s="171" t="s">
        <v>74</v>
      </c>
      <c r="O2" s="171" t="s">
        <v>144</v>
      </c>
      <c r="P2" s="171" t="s">
        <v>145</v>
      </c>
      <c r="Q2" s="172" t="s">
        <v>154</v>
      </c>
    </row>
    <row r="3" spans="1:17" x14ac:dyDescent="0.25">
      <c r="A3" s="382" t="s">
        <v>75</v>
      </c>
      <c r="B3" s="383"/>
      <c r="C3" s="383"/>
      <c r="D3" s="383"/>
      <c r="E3" s="383"/>
      <c r="F3" s="383"/>
      <c r="G3" s="383"/>
      <c r="H3" s="383"/>
      <c r="I3" s="383"/>
      <c r="J3" s="384"/>
      <c r="M3" s="113"/>
      <c r="N3" s="116" t="s">
        <v>76</v>
      </c>
      <c r="O3" s="116" t="s">
        <v>72</v>
      </c>
      <c r="P3" s="116" t="s">
        <v>107</v>
      </c>
      <c r="Q3" s="1" t="s">
        <v>157</v>
      </c>
    </row>
    <row r="4" spans="1:17" x14ac:dyDescent="0.25">
      <c r="A4" s="107" t="s">
        <v>150</v>
      </c>
      <c r="B4" s="230">
        <v>0</v>
      </c>
      <c r="C4" s="235" t="str">
        <f>IF($B$29=0,"",B4/$B$29)</f>
        <v/>
      </c>
      <c r="D4" s="38">
        <v>0</v>
      </c>
      <c r="E4" s="41"/>
      <c r="F4" s="41"/>
      <c r="G4" s="236">
        <v>0</v>
      </c>
      <c r="H4" s="173"/>
      <c r="I4" s="173"/>
      <c r="J4" s="174"/>
      <c r="M4" s="114"/>
      <c r="N4" s="116" t="s">
        <v>77</v>
      </c>
      <c r="O4" s="116" t="s">
        <v>71</v>
      </c>
      <c r="P4" s="116" t="s">
        <v>108</v>
      </c>
      <c r="Q4" s="1" t="s">
        <v>73</v>
      </c>
    </row>
    <row r="5" spans="1:17" x14ac:dyDescent="0.25">
      <c r="A5" s="107" t="s">
        <v>50</v>
      </c>
      <c r="B5" s="230">
        <v>0</v>
      </c>
      <c r="C5" s="235" t="str">
        <f>IF($B$29=0,"",B5/$B$29)</f>
        <v/>
      </c>
      <c r="D5" s="38">
        <v>0</v>
      </c>
      <c r="E5" s="41"/>
      <c r="F5" s="41"/>
      <c r="G5" s="236">
        <v>0</v>
      </c>
      <c r="H5" s="173"/>
      <c r="I5" s="173"/>
      <c r="J5" s="174"/>
      <c r="M5" s="114"/>
      <c r="N5" s="149" t="s">
        <v>78</v>
      </c>
      <c r="O5" s="116" t="s">
        <v>73</v>
      </c>
      <c r="P5" s="116" t="s">
        <v>111</v>
      </c>
      <c r="Q5" s="1" t="s">
        <v>159</v>
      </c>
    </row>
    <row r="6" spans="1:17" x14ac:dyDescent="0.25">
      <c r="A6" s="108" t="s">
        <v>51</v>
      </c>
      <c r="B6" s="230">
        <v>0</v>
      </c>
      <c r="C6" s="235" t="str">
        <f>IF($B$29=0,"",B6/$B$29)</f>
        <v/>
      </c>
      <c r="D6" s="38">
        <v>0</v>
      </c>
      <c r="E6" s="42"/>
      <c r="F6" s="42"/>
      <c r="G6" s="236">
        <v>0</v>
      </c>
      <c r="H6" s="175"/>
      <c r="I6" s="175"/>
      <c r="J6" s="174"/>
      <c r="M6" s="114"/>
      <c r="N6" s="3" t="s">
        <v>70</v>
      </c>
      <c r="O6" s="149" t="s">
        <v>93</v>
      </c>
      <c r="P6" s="149" t="s">
        <v>114</v>
      </c>
      <c r="Q6" s="148" t="s">
        <v>88</v>
      </c>
    </row>
    <row r="7" spans="1:17" x14ac:dyDescent="0.25">
      <c r="A7" s="157" t="s">
        <v>5</v>
      </c>
      <c r="B7" s="230">
        <v>0</v>
      </c>
      <c r="C7" s="235" t="str">
        <f>IF($B$29=0,"",B7/$B$29)</f>
        <v/>
      </c>
      <c r="D7" s="39">
        <v>0</v>
      </c>
      <c r="E7" s="43"/>
      <c r="F7" s="45"/>
      <c r="G7" s="236">
        <v>0</v>
      </c>
      <c r="H7" s="176"/>
      <c r="I7" s="176"/>
      <c r="J7" s="177"/>
      <c r="M7" s="114"/>
      <c r="N7" s="1" t="s">
        <v>79</v>
      </c>
      <c r="O7" s="116" t="s">
        <v>94</v>
      </c>
      <c r="P7" s="116" t="s">
        <v>109</v>
      </c>
      <c r="Q7" s="1" t="s">
        <v>160</v>
      </c>
    </row>
    <row r="8" spans="1:17" x14ac:dyDescent="0.25">
      <c r="A8" s="382" t="s">
        <v>190</v>
      </c>
      <c r="B8" s="383"/>
      <c r="C8" s="383"/>
      <c r="D8" s="383"/>
      <c r="E8" s="383"/>
      <c r="F8" s="383"/>
      <c r="G8" s="383"/>
      <c r="H8" s="383"/>
      <c r="I8" s="383"/>
      <c r="J8" s="384"/>
      <c r="M8" s="114"/>
      <c r="N8" s="3" t="s">
        <v>69</v>
      </c>
      <c r="O8" s="116" t="s">
        <v>87</v>
      </c>
      <c r="P8" s="1" t="s">
        <v>112</v>
      </c>
      <c r="Q8" s="1" t="s">
        <v>89</v>
      </c>
    </row>
    <row r="9" spans="1:17" x14ac:dyDescent="0.25">
      <c r="A9" s="269"/>
      <c r="B9" s="231">
        <v>0</v>
      </c>
      <c r="C9" s="122" t="str">
        <f t="shared" ref="C9:C28" si="0">IF($B$29=0,"",B9/$B$29)</f>
        <v/>
      </c>
      <c r="D9" s="40">
        <v>0</v>
      </c>
      <c r="E9" s="44"/>
      <c r="F9" s="44"/>
      <c r="G9" s="237">
        <v>0</v>
      </c>
      <c r="H9" s="46"/>
      <c r="I9" s="46"/>
      <c r="J9" s="48"/>
      <c r="M9" s="114"/>
      <c r="N9" s="3" t="s">
        <v>2</v>
      </c>
      <c r="O9" s="116" t="s">
        <v>95</v>
      </c>
      <c r="P9" s="1" t="s">
        <v>115</v>
      </c>
      <c r="Q9" s="1" t="s">
        <v>158</v>
      </c>
    </row>
    <row r="10" spans="1:17" x14ac:dyDescent="0.25">
      <c r="A10" s="270"/>
      <c r="B10" s="232">
        <v>0</v>
      </c>
      <c r="C10" s="123" t="str">
        <f t="shared" si="0"/>
        <v/>
      </c>
      <c r="D10" s="38">
        <v>0</v>
      </c>
      <c r="E10" s="45"/>
      <c r="F10" s="45"/>
      <c r="G10" s="230">
        <v>0</v>
      </c>
      <c r="H10" s="36"/>
      <c r="I10" s="36"/>
      <c r="J10" s="47"/>
      <c r="M10" s="114"/>
      <c r="N10" s="3" t="s">
        <v>4</v>
      </c>
      <c r="O10" s="116" t="s">
        <v>96</v>
      </c>
      <c r="P10" s="1" t="s">
        <v>117</v>
      </c>
      <c r="Q10" s="1" t="s">
        <v>161</v>
      </c>
    </row>
    <row r="11" spans="1:17" x14ac:dyDescent="0.25">
      <c r="A11" s="270"/>
      <c r="B11" s="232">
        <v>0</v>
      </c>
      <c r="C11" s="123" t="str">
        <f t="shared" si="0"/>
        <v/>
      </c>
      <c r="D11" s="38">
        <v>0</v>
      </c>
      <c r="E11" s="45"/>
      <c r="F11" s="45"/>
      <c r="G11" s="230">
        <v>0</v>
      </c>
      <c r="H11" s="36"/>
      <c r="I11" s="36"/>
      <c r="J11" s="47"/>
      <c r="K11" s="109"/>
      <c r="M11" s="114"/>
      <c r="N11" s="4" t="s">
        <v>1</v>
      </c>
      <c r="O11" s="116" t="s">
        <v>88</v>
      </c>
      <c r="P11" s="1" t="s">
        <v>118</v>
      </c>
      <c r="Q11" s="1" t="s">
        <v>90</v>
      </c>
    </row>
    <row r="12" spans="1:17" x14ac:dyDescent="0.25">
      <c r="A12" s="270"/>
      <c r="B12" s="232">
        <v>0</v>
      </c>
      <c r="C12" s="123" t="str">
        <f t="shared" si="0"/>
        <v/>
      </c>
      <c r="D12" s="38">
        <v>0</v>
      </c>
      <c r="E12" s="45"/>
      <c r="F12" s="45"/>
      <c r="G12" s="230">
        <v>0</v>
      </c>
      <c r="H12" s="36"/>
      <c r="I12" s="36"/>
      <c r="J12" s="47"/>
      <c r="M12" s="114"/>
      <c r="N12" s="1" t="s">
        <v>80</v>
      </c>
      <c r="O12" s="93" t="s">
        <v>97</v>
      </c>
      <c r="P12" s="93" t="s">
        <v>119</v>
      </c>
      <c r="Q12" s="1" t="s">
        <v>92</v>
      </c>
    </row>
    <row r="13" spans="1:17" x14ac:dyDescent="0.25">
      <c r="A13" s="270"/>
      <c r="B13" s="232">
        <v>0</v>
      </c>
      <c r="C13" s="123" t="str">
        <f t="shared" si="0"/>
        <v/>
      </c>
      <c r="D13" s="38">
        <v>0</v>
      </c>
      <c r="E13" s="45"/>
      <c r="F13" s="45"/>
      <c r="G13" s="230">
        <v>0</v>
      </c>
      <c r="H13" s="36"/>
      <c r="I13" s="36"/>
      <c r="J13" s="47"/>
      <c r="M13" s="114"/>
      <c r="N13" s="3" t="s">
        <v>3</v>
      </c>
      <c r="O13" s="116" t="s">
        <v>98</v>
      </c>
      <c r="P13" s="1" t="s">
        <v>120</v>
      </c>
    </row>
    <row r="14" spans="1:17" x14ac:dyDescent="0.25">
      <c r="A14" s="270"/>
      <c r="B14" s="232">
        <v>0</v>
      </c>
      <c r="C14" s="123" t="str">
        <f t="shared" si="0"/>
        <v/>
      </c>
      <c r="D14" s="38">
        <v>0</v>
      </c>
      <c r="E14" s="45"/>
      <c r="F14" s="45"/>
      <c r="G14" s="230">
        <v>0</v>
      </c>
      <c r="H14" s="36"/>
      <c r="I14" s="36"/>
      <c r="J14" s="47"/>
      <c r="M14" s="114"/>
      <c r="N14" s="1" t="s">
        <v>86</v>
      </c>
      <c r="O14" s="1" t="s">
        <v>99</v>
      </c>
      <c r="P14" s="1" t="s">
        <v>121</v>
      </c>
    </row>
    <row r="15" spans="1:17" x14ac:dyDescent="0.25">
      <c r="A15" s="270"/>
      <c r="B15" s="233">
        <v>0</v>
      </c>
      <c r="C15" s="123" t="str">
        <f t="shared" si="0"/>
        <v/>
      </c>
      <c r="D15" s="38">
        <v>0</v>
      </c>
      <c r="E15" s="45"/>
      <c r="F15" s="45"/>
      <c r="G15" s="230">
        <v>0</v>
      </c>
      <c r="H15" s="36"/>
      <c r="I15" s="36"/>
      <c r="J15" s="47"/>
      <c r="M15" s="114"/>
      <c r="N15" s="1" t="s">
        <v>81</v>
      </c>
      <c r="O15" s="1" t="s">
        <v>100</v>
      </c>
      <c r="P15" s="1" t="s">
        <v>122</v>
      </c>
    </row>
    <row r="16" spans="1:17" x14ac:dyDescent="0.25">
      <c r="A16" s="270"/>
      <c r="B16" s="233">
        <v>0</v>
      </c>
      <c r="C16" s="123" t="str">
        <f t="shared" si="0"/>
        <v/>
      </c>
      <c r="D16" s="38">
        <v>0</v>
      </c>
      <c r="E16" s="45"/>
      <c r="F16" s="45"/>
      <c r="G16" s="233">
        <v>0</v>
      </c>
      <c r="H16" s="36"/>
      <c r="I16" s="36"/>
      <c r="J16" s="47"/>
      <c r="M16" s="114"/>
      <c r="N16" s="1" t="s">
        <v>82</v>
      </c>
      <c r="O16" s="1" t="s">
        <v>101</v>
      </c>
      <c r="P16" s="1" t="s">
        <v>110</v>
      </c>
    </row>
    <row r="17" spans="1:16" x14ac:dyDescent="0.25">
      <c r="A17" s="270"/>
      <c r="B17" s="232">
        <v>0</v>
      </c>
      <c r="C17" s="123" t="str">
        <f t="shared" si="0"/>
        <v/>
      </c>
      <c r="D17" s="38">
        <v>0</v>
      </c>
      <c r="E17" s="45"/>
      <c r="F17" s="45"/>
      <c r="G17" s="230">
        <v>0</v>
      </c>
      <c r="H17" s="36"/>
      <c r="I17" s="36"/>
      <c r="J17" s="47"/>
      <c r="L17" s="104"/>
      <c r="M17" s="114"/>
      <c r="N17" s="1" t="s">
        <v>171</v>
      </c>
      <c r="O17" s="1" t="s">
        <v>89</v>
      </c>
      <c r="P17" s="1" t="s">
        <v>113</v>
      </c>
    </row>
    <row r="18" spans="1:16" x14ac:dyDescent="0.25">
      <c r="A18" s="270"/>
      <c r="B18" s="232">
        <v>0</v>
      </c>
      <c r="C18" s="123" t="str">
        <f t="shared" si="0"/>
        <v/>
      </c>
      <c r="D18" s="38">
        <v>0</v>
      </c>
      <c r="E18" s="45"/>
      <c r="F18" s="45"/>
      <c r="G18" s="230">
        <v>0</v>
      </c>
      <c r="H18" s="36"/>
      <c r="I18" s="36"/>
      <c r="J18" s="47"/>
      <c r="L18" s="104"/>
      <c r="M18" s="114"/>
      <c r="N18" s="1" t="s">
        <v>170</v>
      </c>
      <c r="O18" s="1" t="s">
        <v>102</v>
      </c>
      <c r="P18" s="1" t="s">
        <v>116</v>
      </c>
    </row>
    <row r="19" spans="1:16" outlineLevel="1" x14ac:dyDescent="0.25">
      <c r="A19" s="270"/>
      <c r="B19" s="232">
        <v>0</v>
      </c>
      <c r="C19" s="123" t="str">
        <f t="shared" si="0"/>
        <v/>
      </c>
      <c r="D19" s="38">
        <v>0</v>
      </c>
      <c r="E19" s="45"/>
      <c r="F19" s="45"/>
      <c r="G19" s="230">
        <v>0</v>
      </c>
      <c r="H19" s="36"/>
      <c r="I19" s="36"/>
      <c r="J19" s="47"/>
      <c r="L19" s="104"/>
      <c r="M19" s="114"/>
      <c r="N19" s="1" t="s">
        <v>83</v>
      </c>
      <c r="O19" s="1" t="s">
        <v>103</v>
      </c>
      <c r="P19" s="1" t="s">
        <v>123</v>
      </c>
    </row>
    <row r="20" spans="1:16" outlineLevel="1" x14ac:dyDescent="0.25">
      <c r="A20" s="270"/>
      <c r="B20" s="232">
        <v>0</v>
      </c>
      <c r="C20" s="123" t="str">
        <f t="shared" si="0"/>
        <v/>
      </c>
      <c r="D20" s="38">
        <v>0</v>
      </c>
      <c r="E20" s="45"/>
      <c r="F20" s="45"/>
      <c r="G20" s="230">
        <v>0</v>
      </c>
      <c r="H20" s="36"/>
      <c r="I20" s="36"/>
      <c r="J20" s="47"/>
      <c r="L20" s="104"/>
      <c r="M20" s="114"/>
      <c r="N20" s="1" t="s">
        <v>84</v>
      </c>
      <c r="O20" s="1" t="s">
        <v>104</v>
      </c>
      <c r="P20" s="1" t="s">
        <v>124</v>
      </c>
    </row>
    <row r="21" spans="1:16" outlineLevel="1" x14ac:dyDescent="0.25">
      <c r="A21" s="270"/>
      <c r="B21" s="232">
        <v>0</v>
      </c>
      <c r="C21" s="123" t="str">
        <f t="shared" si="0"/>
        <v/>
      </c>
      <c r="D21" s="38">
        <v>0</v>
      </c>
      <c r="E21" s="45"/>
      <c r="F21" s="45"/>
      <c r="G21" s="230">
        <v>0</v>
      </c>
      <c r="H21" s="36"/>
      <c r="I21" s="36"/>
      <c r="J21" s="47"/>
      <c r="L21" s="104"/>
      <c r="M21" s="114"/>
      <c r="N21" s="1" t="s">
        <v>85</v>
      </c>
      <c r="O21" s="1" t="s">
        <v>105</v>
      </c>
      <c r="P21" s="1" t="s">
        <v>125</v>
      </c>
    </row>
    <row r="22" spans="1:16" outlineLevel="1" x14ac:dyDescent="0.25">
      <c r="A22" s="270"/>
      <c r="B22" s="232">
        <v>0</v>
      </c>
      <c r="C22" s="123" t="str">
        <f t="shared" si="0"/>
        <v/>
      </c>
      <c r="D22" s="38">
        <v>0</v>
      </c>
      <c r="E22" s="45"/>
      <c r="F22" s="45"/>
      <c r="G22" s="230">
        <v>0</v>
      </c>
      <c r="H22" s="36"/>
      <c r="I22" s="36"/>
      <c r="J22" s="47"/>
      <c r="L22" s="104"/>
      <c r="M22" s="114"/>
      <c r="N22" s="1" t="s">
        <v>6</v>
      </c>
      <c r="O22" s="1" t="s">
        <v>106</v>
      </c>
      <c r="P22" s="1" t="s">
        <v>126</v>
      </c>
    </row>
    <row r="23" spans="1:16" outlineLevel="1" x14ac:dyDescent="0.25">
      <c r="A23" s="270"/>
      <c r="B23" s="232">
        <v>0</v>
      </c>
      <c r="C23" s="123" t="str">
        <f t="shared" si="0"/>
        <v/>
      </c>
      <c r="D23" s="38">
        <v>0</v>
      </c>
      <c r="E23" s="45"/>
      <c r="F23" s="45"/>
      <c r="G23" s="230">
        <v>0</v>
      </c>
      <c r="H23" s="36"/>
      <c r="I23" s="36"/>
      <c r="J23" s="47"/>
      <c r="L23" s="104"/>
      <c r="M23" s="114"/>
      <c r="O23" s="1" t="s">
        <v>90</v>
      </c>
      <c r="P23" s="1" t="s">
        <v>91</v>
      </c>
    </row>
    <row r="24" spans="1:16" outlineLevel="1" x14ac:dyDescent="0.25">
      <c r="A24" s="270"/>
      <c r="B24" s="232">
        <v>0</v>
      </c>
      <c r="C24" s="123" t="str">
        <f t="shared" si="0"/>
        <v/>
      </c>
      <c r="D24" s="38">
        <v>0</v>
      </c>
      <c r="E24" s="45"/>
      <c r="F24" s="45"/>
      <c r="G24" s="230">
        <v>0</v>
      </c>
      <c r="H24" s="36"/>
      <c r="I24" s="36"/>
      <c r="J24" s="47"/>
      <c r="L24" s="104"/>
      <c r="M24" s="114"/>
      <c r="O24" s="1" t="s">
        <v>91</v>
      </c>
      <c r="P24" s="1" t="s">
        <v>92</v>
      </c>
    </row>
    <row r="25" spans="1:16" outlineLevel="1" x14ac:dyDescent="0.25">
      <c r="A25" s="270"/>
      <c r="B25" s="232">
        <v>0</v>
      </c>
      <c r="C25" s="123" t="str">
        <f t="shared" si="0"/>
        <v/>
      </c>
      <c r="D25" s="38">
        <v>0</v>
      </c>
      <c r="E25" s="45"/>
      <c r="F25" s="45"/>
      <c r="G25" s="230">
        <v>0</v>
      </c>
      <c r="H25" s="36"/>
      <c r="I25" s="36"/>
      <c r="J25" s="47"/>
      <c r="L25" s="104"/>
      <c r="M25" s="114"/>
      <c r="O25" s="1" t="s">
        <v>92</v>
      </c>
      <c r="P25" s="117"/>
    </row>
    <row r="26" spans="1:16" outlineLevel="1" x14ac:dyDescent="0.25">
      <c r="A26" s="270"/>
      <c r="B26" s="232">
        <v>0</v>
      </c>
      <c r="C26" s="123" t="str">
        <f t="shared" si="0"/>
        <v/>
      </c>
      <c r="D26" s="38">
        <v>0</v>
      </c>
      <c r="E26" s="45"/>
      <c r="F26" s="45"/>
      <c r="G26" s="230">
        <v>0</v>
      </c>
      <c r="H26" s="36"/>
      <c r="I26" s="36"/>
      <c r="J26" s="47"/>
      <c r="L26" s="104"/>
      <c r="M26" s="114"/>
    </row>
    <row r="27" spans="1:16" outlineLevel="1" x14ac:dyDescent="0.25">
      <c r="A27" s="270"/>
      <c r="B27" s="232">
        <v>0</v>
      </c>
      <c r="C27" s="123" t="str">
        <f t="shared" si="0"/>
        <v/>
      </c>
      <c r="D27" s="38">
        <v>0</v>
      </c>
      <c r="E27" s="45"/>
      <c r="F27" s="45"/>
      <c r="G27" s="230">
        <v>0</v>
      </c>
      <c r="H27" s="36"/>
      <c r="I27" s="36"/>
      <c r="J27" s="47"/>
      <c r="L27" s="104"/>
      <c r="M27" s="114"/>
    </row>
    <row r="28" spans="1:16" outlineLevel="1" x14ac:dyDescent="0.25">
      <c r="A28" s="271"/>
      <c r="B28" s="232">
        <v>0</v>
      </c>
      <c r="C28" s="123" t="str">
        <f t="shared" si="0"/>
        <v/>
      </c>
      <c r="D28" s="38">
        <v>0</v>
      </c>
      <c r="E28" s="45"/>
      <c r="F28" s="45"/>
      <c r="G28" s="230">
        <v>0</v>
      </c>
      <c r="H28" s="36"/>
      <c r="I28" s="36"/>
      <c r="J28" s="47"/>
      <c r="L28" s="93"/>
      <c r="M28" s="114"/>
    </row>
    <row r="29" spans="1:16" x14ac:dyDescent="0.25">
      <c r="A29" s="62" t="s">
        <v>40</v>
      </c>
      <c r="B29" s="234">
        <f>SUM(B4:B7,B9:B28)</f>
        <v>0</v>
      </c>
      <c r="C29" s="64" t="str">
        <f>IF(B29=0,"",SUM(C4:C7,C9:C28))</f>
        <v/>
      </c>
      <c r="D29" s="170"/>
      <c r="E29" s="279"/>
      <c r="F29" s="279"/>
      <c r="G29" s="234">
        <f>SUM(G4:G7,G9:G28)</f>
        <v>0</v>
      </c>
      <c r="H29" s="63"/>
      <c r="I29" s="63"/>
      <c r="J29" s="65"/>
      <c r="L29" s="103"/>
      <c r="M29" s="114"/>
    </row>
    <row r="30" spans="1:16" x14ac:dyDescent="0.25">
      <c r="A30" s="19"/>
      <c r="B30" s="20"/>
      <c r="C30" s="6"/>
      <c r="D30" s="6"/>
      <c r="E30" s="6"/>
      <c r="F30" s="6"/>
      <c r="G30" s="6"/>
      <c r="H30" s="6"/>
      <c r="I30" s="6"/>
      <c r="J30" s="7"/>
      <c r="M30" s="165"/>
    </row>
    <row r="31" spans="1:16" ht="14.4" thickBot="1" x14ac:dyDescent="0.3">
      <c r="A31" s="19"/>
      <c r="B31" s="20"/>
      <c r="C31" s="6"/>
      <c r="D31" s="6"/>
      <c r="E31" s="6"/>
      <c r="F31" s="6"/>
      <c r="G31" s="6"/>
      <c r="H31" s="6"/>
      <c r="I31" s="6"/>
      <c r="J31" s="7"/>
      <c r="L31" s="93"/>
      <c r="M31" s="113"/>
    </row>
    <row r="32" spans="1:16" x14ac:dyDescent="0.25">
      <c r="A32" s="61" t="s">
        <v>41</v>
      </c>
      <c r="B32" s="55"/>
      <c r="C32" s="55"/>
      <c r="D32" s="55"/>
      <c r="E32" s="55"/>
      <c r="F32" s="55"/>
      <c r="G32" s="55"/>
      <c r="H32" s="55"/>
      <c r="I32" s="55"/>
      <c r="J32" s="56"/>
      <c r="M32" s="113"/>
    </row>
    <row r="33" spans="1:13" x14ac:dyDescent="0.25">
      <c r="A33" s="178" t="s">
        <v>187</v>
      </c>
      <c r="B33" s="297"/>
      <c r="C33" s="297"/>
      <c r="D33" s="297"/>
      <c r="E33" s="297"/>
      <c r="F33" s="297"/>
      <c r="G33" s="297"/>
      <c r="H33" s="297"/>
      <c r="I33" s="297"/>
      <c r="J33" s="298"/>
      <c r="M33" s="113"/>
    </row>
    <row r="34" spans="1:13" x14ac:dyDescent="0.25">
      <c r="A34" s="178" t="s">
        <v>178</v>
      </c>
      <c r="B34" s="297"/>
      <c r="C34" s="297"/>
      <c r="D34" s="297"/>
      <c r="E34" s="297"/>
      <c r="F34" s="297"/>
      <c r="G34" s="297"/>
      <c r="H34" s="297"/>
      <c r="I34" s="297"/>
      <c r="J34" s="298"/>
      <c r="M34" s="113"/>
    </row>
    <row r="35" spans="1:13" x14ac:dyDescent="0.25">
      <c r="A35" s="178" t="s">
        <v>174</v>
      </c>
      <c r="B35" s="297"/>
      <c r="C35" s="297"/>
      <c r="D35" s="297"/>
      <c r="E35" s="297"/>
      <c r="F35" s="297"/>
      <c r="G35" s="297"/>
      <c r="H35" s="297"/>
      <c r="I35" s="297"/>
      <c r="J35" s="298"/>
      <c r="M35" s="113"/>
    </row>
    <row r="36" spans="1:13" x14ac:dyDescent="0.25">
      <c r="A36" s="178" t="s">
        <v>192</v>
      </c>
      <c r="B36" s="297"/>
      <c r="C36" s="297"/>
      <c r="D36" s="297"/>
      <c r="E36" s="297"/>
      <c r="F36" s="297"/>
      <c r="G36" s="297"/>
      <c r="H36" s="297"/>
      <c r="I36" s="297"/>
      <c r="J36" s="298"/>
      <c r="M36" s="113"/>
    </row>
    <row r="37" spans="1:13" ht="30.75" customHeight="1" x14ac:dyDescent="0.25">
      <c r="A37" s="385" t="s">
        <v>220</v>
      </c>
      <c r="B37" s="386"/>
      <c r="C37" s="386"/>
      <c r="D37" s="386"/>
      <c r="E37" s="386"/>
      <c r="F37" s="386"/>
      <c r="G37" s="386"/>
      <c r="H37" s="386"/>
      <c r="I37" s="386"/>
      <c r="J37" s="387"/>
      <c r="M37" s="113"/>
    </row>
    <row r="38" spans="1:13" x14ac:dyDescent="0.25">
      <c r="A38" s="302" t="s">
        <v>191</v>
      </c>
      <c r="B38" s="297"/>
      <c r="C38" s="297"/>
      <c r="D38" s="297"/>
      <c r="E38" s="297"/>
      <c r="F38" s="297"/>
      <c r="G38" s="297"/>
      <c r="H38" s="297"/>
      <c r="I38" s="297"/>
      <c r="J38" s="298"/>
      <c r="M38" s="113"/>
    </row>
    <row r="39" spans="1:13" ht="14.4" thickBot="1" x14ac:dyDescent="0.3">
      <c r="A39" s="444" t="s">
        <v>273</v>
      </c>
      <c r="B39" s="445"/>
      <c r="C39" s="445"/>
      <c r="D39" s="445"/>
      <c r="E39" s="445"/>
      <c r="F39" s="445"/>
      <c r="G39" s="445"/>
      <c r="H39" s="445"/>
      <c r="I39" s="445"/>
      <c r="J39" s="446"/>
    </row>
    <row r="40" spans="1:13" x14ac:dyDescent="0.25">
      <c r="A40" s="366"/>
      <c r="B40" s="366"/>
      <c r="C40" s="366"/>
      <c r="D40" s="366"/>
      <c r="E40" s="366"/>
      <c r="F40" s="366"/>
      <c r="G40" s="366"/>
      <c r="H40" s="366"/>
      <c r="I40" s="366"/>
      <c r="J40" s="366"/>
    </row>
    <row r="41" spans="1:13" x14ac:dyDescent="0.25">
      <c r="A41" s="294" t="s">
        <v>212</v>
      </c>
    </row>
    <row r="42" spans="1:13" x14ac:dyDescent="0.25">
      <c r="A42" s="294" t="s">
        <v>213</v>
      </c>
      <c r="L42" s="93"/>
    </row>
    <row r="43" spans="1:13" x14ac:dyDescent="0.25">
      <c r="L43" s="93"/>
    </row>
  </sheetData>
  <autoFilter ref="N2:P32" xr:uid="{00000000-0009-0000-0000-000003000000}">
    <sortState xmlns:xlrd2="http://schemas.microsoft.com/office/spreadsheetml/2017/richdata2" ref="N4:P24">
      <sortCondition ref="N3:N24"/>
    </sortState>
  </autoFilter>
  <mergeCells count="5">
    <mergeCell ref="A39:J39"/>
    <mergeCell ref="A1:J1"/>
    <mergeCell ref="A8:J8"/>
    <mergeCell ref="A3:J3"/>
    <mergeCell ref="A37:J37"/>
  </mergeCells>
  <dataValidations count="4">
    <dataValidation type="list" showInputMessage="1" showErrorMessage="1" sqref="H9:H28" xr:uid="{00000000-0002-0000-0300-000000000000}">
      <formula1>$P$3:$P$24</formula1>
    </dataValidation>
    <dataValidation type="list" allowBlank="1" showInputMessage="1" showErrorMessage="1" sqref="A9:A28" xr:uid="{00000000-0002-0000-0300-000001000000}">
      <formula1>$N$3:$N$23</formula1>
    </dataValidation>
    <dataValidation type="list" allowBlank="1" showInputMessage="1" showErrorMessage="1" sqref="J9:J28" xr:uid="{00000000-0002-0000-0300-000002000000}">
      <formula1>$Q$3:$Q$12</formula1>
    </dataValidation>
    <dataValidation type="list" allowBlank="1" showInputMessage="1" showErrorMessage="1" sqref="I9:I28" xr:uid="{00000000-0002-0000-0300-000003000000}">
      <formula1>$O$3:$O$25</formula1>
    </dataValidation>
  </dataValidations>
  <pageMargins left="0.7" right="0.7" top="0.75" bottom="0.75" header="0.3" footer="0.3"/>
  <pageSetup scale="72" orientation="landscape" r:id="rId1"/>
  <headerFooter>
    <oddHeader>&amp;C&amp;"Times New Roman,Bold"&amp;14Cash and Investment Portfolio REPORT
&amp;12As of December 31, 2009</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3"/>
  <sheetViews>
    <sheetView zoomScale="90" zoomScaleNormal="90" zoomScalePageLayoutView="60" workbookViewId="0">
      <selection sqref="A1:E1"/>
    </sheetView>
  </sheetViews>
  <sheetFormatPr defaultColWidth="9.21875" defaultRowHeight="13.2" x14ac:dyDescent="0.25"/>
  <cols>
    <col min="1" max="1" width="19.21875" style="22" customWidth="1"/>
    <col min="2" max="2" width="21.77734375" style="34" customWidth="1"/>
    <col min="3" max="3" width="17.44140625" style="22" customWidth="1"/>
    <col min="4" max="4" width="20.44140625" style="32" customWidth="1"/>
    <col min="5" max="5" width="20" style="33" customWidth="1"/>
    <col min="6" max="6" width="13.21875" style="21" bestFit="1" customWidth="1"/>
    <col min="7" max="16384" width="9.21875" style="22"/>
  </cols>
  <sheetData>
    <row r="1" spans="1:11" ht="46.5" customHeight="1" thickBot="1" x14ac:dyDescent="0.3">
      <c r="A1" s="394" t="s">
        <v>282</v>
      </c>
      <c r="B1" s="395"/>
      <c r="C1" s="395"/>
      <c r="D1" s="395"/>
      <c r="E1" s="396"/>
    </row>
    <row r="2" spans="1:11" s="24" customFormat="1" ht="26.4" x14ac:dyDescent="0.25">
      <c r="A2" s="73" t="s">
        <v>25</v>
      </c>
      <c r="B2" s="153" t="s">
        <v>155</v>
      </c>
      <c r="C2" s="154" t="s">
        <v>156</v>
      </c>
      <c r="D2" s="154" t="s">
        <v>167</v>
      </c>
      <c r="E2" s="155" t="s">
        <v>168</v>
      </c>
      <c r="F2" s="23"/>
    </row>
    <row r="3" spans="1:11" x14ac:dyDescent="0.25">
      <c r="A3" s="53" t="s">
        <v>24</v>
      </c>
      <c r="B3" s="238">
        <v>0</v>
      </c>
      <c r="C3" s="194"/>
      <c r="D3" s="195"/>
      <c r="E3" s="196"/>
    </row>
    <row r="4" spans="1:11" x14ac:dyDescent="0.25">
      <c r="A4" s="53" t="s">
        <v>23</v>
      </c>
      <c r="B4" s="238">
        <v>0</v>
      </c>
      <c r="C4" s="194"/>
      <c r="D4" s="195"/>
      <c r="E4" s="196"/>
    </row>
    <row r="5" spans="1:11" x14ac:dyDescent="0.25">
      <c r="A5" s="53" t="s">
        <v>22</v>
      </c>
      <c r="B5" s="238">
        <v>0</v>
      </c>
      <c r="C5" s="194"/>
      <c r="D5" s="195"/>
      <c r="E5" s="196"/>
    </row>
    <row r="6" spans="1:11" x14ac:dyDescent="0.25">
      <c r="A6" s="53" t="s">
        <v>21</v>
      </c>
      <c r="B6" s="238">
        <v>0</v>
      </c>
      <c r="C6" s="194"/>
      <c r="D6" s="195"/>
      <c r="E6" s="196"/>
    </row>
    <row r="7" spans="1:11" x14ac:dyDescent="0.25">
      <c r="A7" s="53" t="s">
        <v>20</v>
      </c>
      <c r="B7" s="238">
        <v>0</v>
      </c>
      <c r="C7" s="194"/>
      <c r="D7" s="195"/>
      <c r="E7" s="196"/>
      <c r="G7" s="115"/>
    </row>
    <row r="8" spans="1:11" x14ac:dyDescent="0.25">
      <c r="A8" s="53" t="s">
        <v>19</v>
      </c>
      <c r="B8" s="238">
        <v>0</v>
      </c>
      <c r="C8" s="194"/>
      <c r="D8" s="195"/>
      <c r="E8" s="196"/>
      <c r="G8" s="115"/>
    </row>
    <row r="9" spans="1:11" x14ac:dyDescent="0.25">
      <c r="A9" s="53" t="s">
        <v>18</v>
      </c>
      <c r="B9" s="238">
        <v>0</v>
      </c>
      <c r="C9" s="194"/>
      <c r="D9" s="195"/>
      <c r="E9" s="196"/>
      <c r="G9" s="115"/>
    </row>
    <row r="10" spans="1:11" x14ac:dyDescent="0.25">
      <c r="A10" s="53" t="s">
        <v>17</v>
      </c>
      <c r="B10" s="238">
        <v>0</v>
      </c>
      <c r="C10" s="194"/>
      <c r="D10" s="195"/>
      <c r="E10" s="196"/>
      <c r="G10" s="115"/>
    </row>
    <row r="11" spans="1:11" x14ac:dyDescent="0.25">
      <c r="A11" s="53" t="s">
        <v>16</v>
      </c>
      <c r="B11" s="238">
        <v>0</v>
      </c>
      <c r="C11" s="194"/>
      <c r="D11" s="195"/>
      <c r="E11" s="196"/>
    </row>
    <row r="12" spans="1:11" x14ac:dyDescent="0.25">
      <c r="A12" s="53" t="s">
        <v>15</v>
      </c>
      <c r="B12" s="238">
        <v>0</v>
      </c>
      <c r="C12" s="194"/>
      <c r="D12" s="195"/>
      <c r="E12" s="196"/>
    </row>
    <row r="13" spans="1:11" x14ac:dyDescent="0.25">
      <c r="A13" s="53" t="s">
        <v>14</v>
      </c>
      <c r="B13" s="238">
        <v>0</v>
      </c>
      <c r="C13" s="194"/>
      <c r="D13" s="195"/>
      <c r="E13" s="196"/>
    </row>
    <row r="14" spans="1:11" ht="12.75" customHeight="1" x14ac:dyDescent="0.25">
      <c r="A14" s="54" t="s">
        <v>13</v>
      </c>
      <c r="B14" s="239">
        <v>0</v>
      </c>
      <c r="C14" s="197"/>
      <c r="D14" s="198"/>
      <c r="E14" s="199"/>
      <c r="G14" s="24"/>
      <c r="H14" s="24"/>
      <c r="I14" s="24"/>
      <c r="J14" s="24"/>
      <c r="K14" s="24"/>
    </row>
    <row r="15" spans="1:11" ht="13.8" thickBot="1" x14ac:dyDescent="0.3">
      <c r="A15" s="82" t="s">
        <v>164</v>
      </c>
      <c r="B15" s="287">
        <f>SUM(B3:B14)/12</f>
        <v>0</v>
      </c>
      <c r="C15" s="278">
        <f>SUM(C3:C14)/12</f>
        <v>0</v>
      </c>
      <c r="D15" s="285">
        <f>SUM(D3:D14)/12</f>
        <v>0</v>
      </c>
      <c r="E15" s="286">
        <v>0</v>
      </c>
      <c r="F15" s="25"/>
      <c r="G15" s="24"/>
      <c r="H15" s="24"/>
      <c r="I15" s="24"/>
      <c r="J15" s="24"/>
      <c r="K15" s="24"/>
    </row>
    <row r="16" spans="1:11" ht="14.4" thickTop="1" thickBot="1" x14ac:dyDescent="0.3">
      <c r="A16" s="74"/>
      <c r="B16" s="28"/>
      <c r="C16" s="75"/>
      <c r="D16" s="76"/>
      <c r="E16" s="77"/>
      <c r="F16" s="25"/>
      <c r="G16" s="24"/>
      <c r="H16" s="24"/>
      <c r="I16" s="24"/>
      <c r="J16" s="24"/>
      <c r="K16" s="24"/>
    </row>
    <row r="17" spans="1:11" x14ac:dyDescent="0.25">
      <c r="A17" s="402" t="s">
        <v>141</v>
      </c>
      <c r="B17" s="403"/>
      <c r="C17" s="403"/>
      <c r="D17" s="403"/>
      <c r="E17" s="404"/>
      <c r="F17" s="25"/>
      <c r="G17" s="24"/>
      <c r="H17" s="24"/>
      <c r="I17" s="24"/>
      <c r="J17" s="24"/>
      <c r="K17" s="24"/>
    </row>
    <row r="18" spans="1:11" x14ac:dyDescent="0.25">
      <c r="A18" s="131"/>
      <c r="B18" s="132"/>
      <c r="C18" s="133"/>
      <c r="D18" s="134" t="s">
        <v>139</v>
      </c>
      <c r="E18" s="135" t="s">
        <v>140</v>
      </c>
      <c r="F18" s="25"/>
      <c r="G18" s="24"/>
      <c r="H18" s="24"/>
      <c r="I18" s="24"/>
      <c r="J18" s="24"/>
      <c r="K18" s="24"/>
    </row>
    <row r="19" spans="1:11" ht="12.75" customHeight="1" x14ac:dyDescent="0.25">
      <c r="A19" s="112" t="s">
        <v>175</v>
      </c>
      <c r="B19" s="405"/>
      <c r="C19" s="406"/>
      <c r="D19" s="273"/>
      <c r="E19" s="272"/>
      <c r="F19" s="138"/>
      <c r="G19" s="139"/>
      <c r="H19" s="139"/>
      <c r="I19" s="139"/>
      <c r="J19" s="139"/>
    </row>
    <row r="20" spans="1:11" x14ac:dyDescent="0.25">
      <c r="A20" s="400" t="s">
        <v>138</v>
      </c>
      <c r="B20" s="401"/>
      <c r="C20" s="401"/>
      <c r="D20" s="274">
        <f>D15-D19</f>
        <v>0</v>
      </c>
      <c r="E20" s="275">
        <f>E15-E19</f>
        <v>0</v>
      </c>
      <c r="F20" s="138"/>
      <c r="G20" s="146"/>
      <c r="H20" s="139"/>
      <c r="I20" s="139"/>
      <c r="J20" s="139"/>
    </row>
    <row r="21" spans="1:11" x14ac:dyDescent="0.25">
      <c r="A21" s="179"/>
      <c r="B21" s="180"/>
      <c r="C21" s="180"/>
      <c r="D21" s="80"/>
      <c r="E21" s="81"/>
      <c r="F21" s="138"/>
      <c r="G21" s="145"/>
      <c r="H21" s="139"/>
      <c r="I21" s="139"/>
      <c r="J21" s="139"/>
    </row>
    <row r="22" spans="1:11" x14ac:dyDescent="0.25">
      <c r="A22" s="112" t="s">
        <v>175</v>
      </c>
      <c r="B22" s="405"/>
      <c r="C22" s="406"/>
      <c r="D22" s="276"/>
      <c r="E22" s="263"/>
      <c r="F22" s="138"/>
      <c r="G22" s="139"/>
      <c r="H22" s="139"/>
      <c r="I22" s="139"/>
      <c r="J22" s="139"/>
    </row>
    <row r="23" spans="1:11" x14ac:dyDescent="0.25">
      <c r="A23" s="400" t="s">
        <v>138</v>
      </c>
      <c r="B23" s="401"/>
      <c r="C23" s="401"/>
      <c r="D23" s="277">
        <f>D15-D22</f>
        <v>0</v>
      </c>
      <c r="E23" s="262">
        <f>E15-E22</f>
        <v>0</v>
      </c>
      <c r="F23" s="138"/>
      <c r="G23" s="139"/>
      <c r="H23" s="139"/>
      <c r="I23" s="139"/>
      <c r="J23" s="139"/>
    </row>
    <row r="24" spans="1:11" x14ac:dyDescent="0.25">
      <c r="A24" s="124"/>
      <c r="B24" s="125"/>
      <c r="C24" s="125"/>
      <c r="D24" s="80"/>
      <c r="E24" s="81"/>
      <c r="F24" s="138"/>
      <c r="G24" s="139"/>
      <c r="H24" s="139"/>
      <c r="I24" s="139"/>
      <c r="J24" s="139"/>
    </row>
    <row r="25" spans="1:11" x14ac:dyDescent="0.25">
      <c r="A25" s="407" t="s">
        <v>142</v>
      </c>
      <c r="B25" s="408"/>
      <c r="C25" s="408"/>
      <c r="D25" s="408"/>
      <c r="E25" s="409"/>
      <c r="F25" s="138"/>
      <c r="G25" s="139"/>
      <c r="H25" s="139"/>
      <c r="I25" s="139"/>
      <c r="J25" s="139"/>
    </row>
    <row r="26" spans="1:11" x14ac:dyDescent="0.25">
      <c r="A26" s="131"/>
      <c r="B26" s="132"/>
      <c r="C26" s="133"/>
      <c r="D26" s="134" t="s">
        <v>139</v>
      </c>
      <c r="E26" s="135" t="s">
        <v>140</v>
      </c>
      <c r="F26" s="138"/>
      <c r="G26" s="139"/>
      <c r="H26" s="139"/>
      <c r="I26" s="139"/>
      <c r="J26" s="139"/>
    </row>
    <row r="27" spans="1:11" x14ac:dyDescent="0.25">
      <c r="A27" s="74" t="s">
        <v>163</v>
      </c>
      <c r="B27" s="78"/>
      <c r="C27" s="79"/>
      <c r="D27" s="281"/>
      <c r="E27" s="282"/>
      <c r="F27" s="138"/>
      <c r="G27" s="139"/>
      <c r="H27" s="139"/>
      <c r="I27" s="139"/>
      <c r="J27" s="139"/>
    </row>
    <row r="28" spans="1:11" x14ac:dyDescent="0.25">
      <c r="A28" s="131" t="s">
        <v>143</v>
      </c>
      <c r="B28" s="136"/>
      <c r="C28" s="137"/>
      <c r="D28" s="283">
        <f>D15-D27</f>
        <v>0</v>
      </c>
      <c r="E28" s="284">
        <f>E15-E27</f>
        <v>0</v>
      </c>
      <c r="F28" s="110"/>
      <c r="G28" s="110"/>
      <c r="H28" s="110"/>
      <c r="I28" s="110"/>
      <c r="J28" s="110"/>
    </row>
    <row r="29" spans="1:11" x14ac:dyDescent="0.25">
      <c r="A29" s="111"/>
      <c r="B29" s="78"/>
      <c r="C29" s="79"/>
      <c r="D29" s="80"/>
      <c r="E29" s="81"/>
      <c r="F29" s="110"/>
      <c r="G29" s="110"/>
      <c r="H29" s="110"/>
      <c r="I29" s="110"/>
      <c r="J29" s="110"/>
    </row>
    <row r="30" spans="1:11" ht="13.8" thickBot="1" x14ac:dyDescent="0.3">
      <c r="A30" s="126"/>
      <c r="B30" s="127"/>
      <c r="C30" s="128"/>
      <c r="D30" s="129"/>
      <c r="E30" s="130"/>
      <c r="F30" s="25"/>
    </row>
    <row r="31" spans="1:11" ht="13.5" customHeight="1" x14ac:dyDescent="0.25">
      <c r="A31" s="57" t="s">
        <v>41</v>
      </c>
      <c r="B31" s="58"/>
      <c r="C31" s="59"/>
      <c r="D31" s="59"/>
      <c r="E31" s="60"/>
      <c r="F31" s="26"/>
    </row>
    <row r="32" spans="1:11" ht="27" customHeight="1" x14ac:dyDescent="0.25">
      <c r="A32" s="388" t="s">
        <v>176</v>
      </c>
      <c r="B32" s="410"/>
      <c r="C32" s="410"/>
      <c r="D32" s="410"/>
      <c r="E32" s="411"/>
      <c r="F32" s="26"/>
    </row>
    <row r="33" spans="1:6" x14ac:dyDescent="0.25">
      <c r="A33" s="27" t="s">
        <v>177</v>
      </c>
      <c r="B33" s="28"/>
      <c r="C33" s="31"/>
      <c r="D33" s="29"/>
      <c r="E33" s="30"/>
      <c r="F33" s="26"/>
    </row>
    <row r="34" spans="1:6" ht="12.75" customHeight="1" x14ac:dyDescent="0.25">
      <c r="A34" s="388" t="s">
        <v>179</v>
      </c>
      <c r="B34" s="389"/>
      <c r="C34" s="389"/>
      <c r="D34" s="389"/>
      <c r="E34" s="390"/>
      <c r="F34" s="162"/>
    </row>
    <row r="35" spans="1:6" x14ac:dyDescent="0.25">
      <c r="A35" s="150" t="s">
        <v>182</v>
      </c>
      <c r="B35" s="28"/>
      <c r="C35" s="31"/>
      <c r="D35" s="29"/>
      <c r="E35" s="30"/>
      <c r="F35" s="26"/>
    </row>
    <row r="36" spans="1:6" x14ac:dyDescent="0.25">
      <c r="A36" s="150" t="s">
        <v>166</v>
      </c>
      <c r="B36" s="28"/>
      <c r="C36" s="31"/>
      <c r="D36" s="29"/>
      <c r="E36" s="30"/>
      <c r="F36" s="26"/>
    </row>
    <row r="37" spans="1:6" ht="12.75" customHeight="1" x14ac:dyDescent="0.25">
      <c r="A37" s="397" t="s">
        <v>181</v>
      </c>
      <c r="B37" s="398"/>
      <c r="C37" s="398"/>
      <c r="D37" s="398"/>
      <c r="E37" s="399"/>
      <c r="F37" s="26"/>
    </row>
    <row r="38" spans="1:6" x14ac:dyDescent="0.25">
      <c r="A38" s="156" t="s">
        <v>52</v>
      </c>
      <c r="B38" s="31"/>
      <c r="C38" s="181" t="s">
        <v>180</v>
      </c>
      <c r="D38" s="29"/>
      <c r="E38" s="30"/>
      <c r="F38" s="144"/>
    </row>
    <row r="39" spans="1:6" x14ac:dyDescent="0.25">
      <c r="A39" s="27" t="s">
        <v>53</v>
      </c>
      <c r="B39" s="28"/>
      <c r="C39" s="31"/>
      <c r="D39" s="29"/>
      <c r="E39" s="30"/>
      <c r="F39" s="25"/>
    </row>
    <row r="40" spans="1:6" ht="30.75" customHeight="1" x14ac:dyDescent="0.25">
      <c r="A40" s="391" t="s">
        <v>165</v>
      </c>
      <c r="B40" s="392"/>
      <c r="C40" s="392"/>
      <c r="D40" s="392"/>
      <c r="E40" s="393"/>
      <c r="F40" s="25"/>
    </row>
    <row r="41" spans="1:6" ht="90.75" customHeight="1" x14ac:dyDescent="0.25">
      <c r="A41" s="391" t="s">
        <v>193</v>
      </c>
      <c r="B41" s="392"/>
      <c r="C41" s="392"/>
      <c r="D41" s="392"/>
      <c r="E41" s="393"/>
      <c r="F41" s="25"/>
    </row>
    <row r="42" spans="1:6" ht="40.5" customHeight="1" thickBot="1" x14ac:dyDescent="0.3">
      <c r="A42" s="388" t="s">
        <v>162</v>
      </c>
      <c r="B42" s="389"/>
      <c r="C42" s="389"/>
      <c r="D42" s="389"/>
      <c r="E42" s="390"/>
      <c r="F42" s="25"/>
    </row>
    <row r="43" spans="1:6" x14ac:dyDescent="0.25">
      <c r="A43" s="200"/>
      <c r="B43" s="201"/>
      <c r="C43" s="200"/>
      <c r="D43" s="202"/>
      <c r="E43" s="203"/>
    </row>
  </sheetData>
  <mergeCells count="13">
    <mergeCell ref="A42:E42"/>
    <mergeCell ref="A40:E40"/>
    <mergeCell ref="A1:E1"/>
    <mergeCell ref="A37:E37"/>
    <mergeCell ref="A20:C20"/>
    <mergeCell ref="A23:C23"/>
    <mergeCell ref="A17:E17"/>
    <mergeCell ref="B19:C19"/>
    <mergeCell ref="B22:C22"/>
    <mergeCell ref="A25:E25"/>
    <mergeCell ref="A32:E32"/>
    <mergeCell ref="A34:E34"/>
    <mergeCell ref="A41:E41"/>
  </mergeCells>
  <pageMargins left="1.5" right="0.75" top="1" bottom="1" header="0.5" footer="0.5"/>
  <pageSetup scale="80" orientation="portrait" r:id="rId1"/>
  <headerFooter alignWithMargins="0">
    <oddHeader xml:space="preserve">&amp;C&amp;"Times New Roman,Bold"&amp;14INVESTMENT PORTFOLIO YIELD REALIZED RETURN REPORT
</oddHeader>
  </headerFooter>
  <ignoredErrors>
    <ignoredError sqref="D20:E20 D23:E23 D28:E28" evalError="1"/>
    <ignoredError sqref="B15 C15:D15"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65"/>
  <sheetViews>
    <sheetView zoomScale="80" zoomScaleNormal="80" workbookViewId="0">
      <selection sqref="A1:G1"/>
    </sheetView>
  </sheetViews>
  <sheetFormatPr defaultColWidth="18.21875" defaultRowHeight="13.2" outlineLevelRow="1" x14ac:dyDescent="0.25"/>
  <cols>
    <col min="1" max="1" width="20" style="8" bestFit="1" customWidth="1"/>
    <col min="2" max="3" width="30.44140625" style="8" customWidth="1"/>
    <col min="4" max="8" width="18.21875" style="8"/>
    <col min="9" max="9" width="27.5546875" style="8" hidden="1" customWidth="1"/>
    <col min="10" max="16384" width="18.21875" style="8"/>
  </cols>
  <sheetData>
    <row r="1" spans="1:9" ht="51" customHeight="1" thickBot="1" x14ac:dyDescent="0.3">
      <c r="A1" s="415" t="s">
        <v>283</v>
      </c>
      <c r="B1" s="416"/>
      <c r="C1" s="416"/>
      <c r="D1" s="416"/>
      <c r="E1" s="416"/>
      <c r="F1" s="416"/>
      <c r="G1" s="417"/>
    </row>
    <row r="2" spans="1:9" ht="15.6" x14ac:dyDescent="0.3">
      <c r="A2" s="418" t="s">
        <v>55</v>
      </c>
      <c r="B2" s="419"/>
      <c r="C2" s="419"/>
      <c r="D2" s="419"/>
      <c r="E2" s="419"/>
      <c r="F2" s="419"/>
      <c r="G2" s="420"/>
    </row>
    <row r="3" spans="1:9" ht="16.2" thickBot="1" x14ac:dyDescent="0.35">
      <c r="A3" s="207" t="s">
        <v>43</v>
      </c>
      <c r="B3" s="208" t="s">
        <v>44</v>
      </c>
      <c r="C3" s="208" t="s">
        <v>45</v>
      </c>
      <c r="D3" s="208" t="s">
        <v>46</v>
      </c>
      <c r="E3" s="118"/>
      <c r="F3" s="118"/>
      <c r="G3" s="88"/>
    </row>
    <row r="4" spans="1:9" x14ac:dyDescent="0.25">
      <c r="A4" s="140"/>
      <c r="B4" s="37"/>
      <c r="C4" s="120"/>
      <c r="D4" s="187"/>
      <c r="E4" s="265"/>
      <c r="F4" s="265"/>
      <c r="G4" s="85"/>
    </row>
    <row r="5" spans="1:9" x14ac:dyDescent="0.25">
      <c r="A5" s="140"/>
      <c r="B5" s="37"/>
      <c r="C5" s="120"/>
      <c r="D5" s="187"/>
      <c r="E5" s="265"/>
      <c r="F5" s="265"/>
      <c r="G5" s="85"/>
    </row>
    <row r="6" spans="1:9" x14ac:dyDescent="0.25">
      <c r="A6" s="140"/>
      <c r="B6" s="37"/>
      <c r="C6" s="120"/>
      <c r="D6" s="187"/>
      <c r="E6" s="265"/>
      <c r="F6" s="265"/>
      <c r="G6" s="85"/>
    </row>
    <row r="7" spans="1:9" x14ac:dyDescent="0.25">
      <c r="A7" s="140"/>
      <c r="B7" s="37"/>
      <c r="C7" s="120"/>
      <c r="D7" s="187"/>
      <c r="E7" s="265"/>
      <c r="F7" s="265"/>
      <c r="G7" s="85"/>
    </row>
    <row r="8" spans="1:9" x14ac:dyDescent="0.25">
      <c r="A8" s="140"/>
      <c r="B8" s="37"/>
      <c r="C8" s="120"/>
      <c r="D8" s="188"/>
      <c r="E8" s="84"/>
      <c r="F8" s="84"/>
      <c r="G8" s="85"/>
      <c r="I8" s="164" t="s">
        <v>130</v>
      </c>
    </row>
    <row r="9" spans="1:9" ht="13.8" thickBot="1" x14ac:dyDescent="0.3">
      <c r="A9" s="158" t="s">
        <v>39</v>
      </c>
      <c r="B9" s="264">
        <f>SUM(B4:B8)</f>
        <v>0</v>
      </c>
      <c r="C9" s="190"/>
      <c r="D9" s="191"/>
      <c r="E9" s="192"/>
      <c r="F9" s="192"/>
      <c r="G9" s="193"/>
      <c r="I9" s="161" t="s">
        <v>172</v>
      </c>
    </row>
    <row r="10" spans="1:9" ht="14.4" thickTop="1" thickBot="1" x14ac:dyDescent="0.3">
      <c r="A10" s="140"/>
      <c r="B10" s="84"/>
      <c r="C10" s="84"/>
      <c r="D10" s="84"/>
      <c r="E10" s="84"/>
      <c r="F10" s="84"/>
      <c r="G10" s="85"/>
      <c r="I10" s="161" t="s">
        <v>173</v>
      </c>
    </row>
    <row r="11" spans="1:9" ht="16.2" thickBot="1" x14ac:dyDescent="0.35">
      <c r="A11" s="412" t="s">
        <v>268</v>
      </c>
      <c r="B11" s="413"/>
      <c r="C11" s="413"/>
      <c r="D11" s="413"/>
      <c r="E11" s="413"/>
      <c r="F11" s="413"/>
      <c r="G11" s="414"/>
      <c r="I11" s="161" t="s">
        <v>131</v>
      </c>
    </row>
    <row r="12" spans="1:9" ht="16.2" thickBot="1" x14ac:dyDescent="0.35">
      <c r="A12" s="209" t="s">
        <v>43</v>
      </c>
      <c r="B12" s="210" t="s">
        <v>130</v>
      </c>
      <c r="C12" s="210" t="s">
        <v>54</v>
      </c>
      <c r="D12" s="210" t="s">
        <v>47</v>
      </c>
      <c r="E12" s="210" t="s">
        <v>48</v>
      </c>
      <c r="F12" s="211" t="s">
        <v>146</v>
      </c>
      <c r="G12" s="212" t="s">
        <v>147</v>
      </c>
      <c r="I12" s="161" t="s">
        <v>132</v>
      </c>
    </row>
    <row r="13" spans="1:9" x14ac:dyDescent="0.25">
      <c r="A13" s="140"/>
      <c r="B13" s="268"/>
      <c r="C13" s="233">
        <v>0</v>
      </c>
      <c r="D13" s="233">
        <v>0</v>
      </c>
      <c r="E13" s="120"/>
      <c r="F13" s="84"/>
      <c r="G13" s="189"/>
      <c r="I13" s="161" t="s">
        <v>133</v>
      </c>
    </row>
    <row r="14" spans="1:9" x14ac:dyDescent="0.25">
      <c r="A14" s="140"/>
      <c r="B14" s="268"/>
      <c r="C14" s="233">
        <v>0</v>
      </c>
      <c r="D14" s="233">
        <v>0</v>
      </c>
      <c r="E14" s="120"/>
      <c r="F14" s="84"/>
      <c r="G14" s="189"/>
      <c r="I14" s="161" t="s">
        <v>169</v>
      </c>
    </row>
    <row r="15" spans="1:9" x14ac:dyDescent="0.25">
      <c r="A15" s="140"/>
      <c r="B15" s="268"/>
      <c r="C15" s="233">
        <v>0</v>
      </c>
      <c r="D15" s="233">
        <v>0</v>
      </c>
      <c r="E15" s="120"/>
      <c r="F15" s="84"/>
      <c r="G15" s="189"/>
      <c r="I15" s="161"/>
    </row>
    <row r="16" spans="1:9" x14ac:dyDescent="0.25">
      <c r="A16" s="140"/>
      <c r="B16" s="268"/>
      <c r="C16" s="233">
        <v>0</v>
      </c>
      <c r="D16" s="233">
        <v>0</v>
      </c>
      <c r="E16" s="120"/>
      <c r="F16" s="84"/>
      <c r="G16" s="189"/>
      <c r="I16" s="161"/>
    </row>
    <row r="17" spans="1:9" x14ac:dyDescent="0.25">
      <c r="A17" s="140"/>
      <c r="B17" s="268"/>
      <c r="C17" s="233">
        <v>0</v>
      </c>
      <c r="D17" s="233">
        <v>0</v>
      </c>
      <c r="E17" s="120"/>
      <c r="F17" s="84"/>
      <c r="G17" s="189"/>
      <c r="I17" s="161"/>
    </row>
    <row r="18" spans="1:9" x14ac:dyDescent="0.25">
      <c r="A18" s="140"/>
      <c r="B18" s="268"/>
      <c r="C18" s="233">
        <v>0</v>
      </c>
      <c r="D18" s="233">
        <v>0</v>
      </c>
      <c r="E18" s="120"/>
      <c r="F18" s="84"/>
      <c r="G18" s="189"/>
      <c r="I18" s="161"/>
    </row>
    <row r="19" spans="1:9" x14ac:dyDescent="0.25">
      <c r="A19" s="140"/>
      <c r="B19" s="268"/>
      <c r="C19" s="233">
        <v>0</v>
      </c>
      <c r="D19" s="233">
        <v>0</v>
      </c>
      <c r="E19" s="120"/>
      <c r="F19" s="84"/>
      <c r="G19" s="189"/>
      <c r="I19" s="161"/>
    </row>
    <row r="20" spans="1:9" x14ac:dyDescent="0.25">
      <c r="A20" s="140"/>
      <c r="B20" s="268"/>
      <c r="C20" s="233">
        <v>0</v>
      </c>
      <c r="D20" s="233">
        <v>0</v>
      </c>
      <c r="E20" s="120"/>
      <c r="F20" s="84"/>
      <c r="G20" s="189"/>
      <c r="I20" s="161"/>
    </row>
    <row r="21" spans="1:9" x14ac:dyDescent="0.25">
      <c r="A21" s="140"/>
      <c r="B21" s="268"/>
      <c r="C21" s="233">
        <v>0</v>
      </c>
      <c r="D21" s="233">
        <v>0</v>
      </c>
      <c r="E21" s="120"/>
      <c r="F21" s="84"/>
      <c r="G21" s="189"/>
    </row>
    <row r="22" spans="1:9" x14ac:dyDescent="0.25">
      <c r="A22" s="140"/>
      <c r="B22" s="268"/>
      <c r="C22" s="233">
        <v>0</v>
      </c>
      <c r="D22" s="233">
        <v>0</v>
      </c>
      <c r="E22" s="120"/>
      <c r="F22" s="84"/>
      <c r="G22" s="189"/>
    </row>
    <row r="23" spans="1:9" x14ac:dyDescent="0.25">
      <c r="A23" s="140"/>
      <c r="B23" s="268"/>
      <c r="C23" s="233">
        <v>0</v>
      </c>
      <c r="D23" s="233">
        <v>0</v>
      </c>
      <c r="E23" s="120"/>
      <c r="F23" s="84"/>
      <c r="G23" s="189"/>
    </row>
    <row r="24" spans="1:9" x14ac:dyDescent="0.25">
      <c r="A24" s="140"/>
      <c r="B24" s="268"/>
      <c r="C24" s="233">
        <v>0</v>
      </c>
      <c r="D24" s="233">
        <v>0</v>
      </c>
      <c r="E24" s="120"/>
      <c r="F24" s="84"/>
      <c r="G24" s="189"/>
      <c r="I24" s="119"/>
    </row>
    <row r="25" spans="1:9" x14ac:dyDescent="0.25">
      <c r="A25" s="140"/>
      <c r="B25" s="268"/>
      <c r="C25" s="233">
        <v>0</v>
      </c>
      <c r="D25" s="233">
        <v>0</v>
      </c>
      <c r="E25" s="120"/>
      <c r="F25" s="84"/>
      <c r="G25" s="189"/>
      <c r="I25" s="119"/>
    </row>
    <row r="26" spans="1:9" x14ac:dyDescent="0.25">
      <c r="A26" s="140"/>
      <c r="B26" s="268"/>
      <c r="C26" s="233">
        <v>0</v>
      </c>
      <c r="D26" s="233">
        <v>0</v>
      </c>
      <c r="E26" s="120"/>
      <c r="F26" s="84"/>
      <c r="G26" s="189"/>
      <c r="I26" s="119"/>
    </row>
    <row r="27" spans="1:9" x14ac:dyDescent="0.25">
      <c r="A27" s="140"/>
      <c r="B27" s="268"/>
      <c r="C27" s="233">
        <v>0</v>
      </c>
      <c r="D27" s="233">
        <v>0</v>
      </c>
      <c r="E27" s="120"/>
      <c r="F27" s="84"/>
      <c r="G27" s="189"/>
      <c r="I27" s="119"/>
    </row>
    <row r="28" spans="1:9" hidden="1" outlineLevel="1" x14ac:dyDescent="0.25">
      <c r="A28" s="140"/>
      <c r="C28" s="233">
        <v>0</v>
      </c>
      <c r="D28" s="233">
        <v>0</v>
      </c>
      <c r="E28" s="120"/>
      <c r="F28" s="84"/>
      <c r="G28" s="85"/>
      <c r="I28" s="119"/>
    </row>
    <row r="29" spans="1:9" hidden="1" outlineLevel="1" x14ac:dyDescent="0.25">
      <c r="A29" s="140"/>
      <c r="C29" s="233">
        <v>0</v>
      </c>
      <c r="D29" s="233">
        <v>0</v>
      </c>
      <c r="E29" s="120"/>
      <c r="F29" s="84"/>
      <c r="G29" s="85"/>
      <c r="I29" s="119"/>
    </row>
    <row r="30" spans="1:9" hidden="1" outlineLevel="1" x14ac:dyDescent="0.25">
      <c r="A30" s="140"/>
      <c r="C30" s="233">
        <v>0</v>
      </c>
      <c r="D30" s="233">
        <v>0</v>
      </c>
      <c r="E30" s="120"/>
      <c r="F30" s="84"/>
      <c r="G30" s="85"/>
      <c r="I30" s="119"/>
    </row>
    <row r="31" spans="1:9" hidden="1" outlineLevel="1" x14ac:dyDescent="0.25">
      <c r="A31" s="140"/>
      <c r="C31" s="233">
        <v>0</v>
      </c>
      <c r="D31" s="233">
        <v>0</v>
      </c>
      <c r="E31" s="120"/>
      <c r="F31" s="84"/>
      <c r="G31" s="85"/>
      <c r="I31" s="119"/>
    </row>
    <row r="32" spans="1:9" hidden="1" outlineLevel="1" x14ac:dyDescent="0.25">
      <c r="A32" s="140"/>
      <c r="C32" s="233">
        <v>0</v>
      </c>
      <c r="D32" s="233">
        <v>0</v>
      </c>
      <c r="E32" s="120"/>
      <c r="F32" s="84"/>
      <c r="G32" s="85"/>
      <c r="I32" s="119"/>
    </row>
    <row r="33" spans="1:9" hidden="1" outlineLevel="1" x14ac:dyDescent="0.25">
      <c r="A33" s="140"/>
      <c r="C33" s="233">
        <v>0</v>
      </c>
      <c r="D33" s="233">
        <v>0</v>
      </c>
      <c r="E33" s="120"/>
      <c r="F33" s="84"/>
      <c r="G33" s="85"/>
      <c r="I33" s="119"/>
    </row>
    <row r="34" spans="1:9" hidden="1" outlineLevel="1" x14ac:dyDescent="0.25">
      <c r="A34" s="140"/>
      <c r="C34" s="233">
        <v>0</v>
      </c>
      <c r="D34" s="233">
        <v>0</v>
      </c>
      <c r="E34" s="120"/>
      <c r="F34" s="84"/>
      <c r="G34" s="85"/>
      <c r="I34" s="119"/>
    </row>
    <row r="35" spans="1:9" hidden="1" outlineLevel="1" x14ac:dyDescent="0.25">
      <c r="A35" s="140"/>
      <c r="C35" s="233">
        <v>0</v>
      </c>
      <c r="D35" s="233">
        <v>0</v>
      </c>
      <c r="E35" s="120"/>
      <c r="F35" s="84"/>
      <c r="G35" s="85"/>
      <c r="I35" s="119"/>
    </row>
    <row r="36" spans="1:9" hidden="1" outlineLevel="1" x14ac:dyDescent="0.25">
      <c r="A36" s="140"/>
      <c r="C36" s="233">
        <v>0</v>
      </c>
      <c r="D36" s="233">
        <v>0</v>
      </c>
      <c r="E36" s="120"/>
      <c r="F36" s="84"/>
      <c r="G36" s="85"/>
      <c r="I36" s="119"/>
    </row>
    <row r="37" spans="1:9" hidden="1" outlineLevel="1" x14ac:dyDescent="0.25">
      <c r="A37" s="140"/>
      <c r="C37" s="233">
        <v>0</v>
      </c>
      <c r="D37" s="233">
        <v>0</v>
      </c>
      <c r="E37" s="120"/>
      <c r="F37" s="84"/>
      <c r="G37" s="85"/>
      <c r="I37" s="119"/>
    </row>
    <row r="38" spans="1:9" hidden="1" outlineLevel="1" x14ac:dyDescent="0.25">
      <c r="A38" s="140"/>
      <c r="C38" s="233">
        <v>0</v>
      </c>
      <c r="D38" s="233">
        <v>0</v>
      </c>
      <c r="E38" s="120"/>
      <c r="F38" s="84"/>
      <c r="G38" s="85"/>
    </row>
    <row r="39" spans="1:9" hidden="1" outlineLevel="1" x14ac:dyDescent="0.25">
      <c r="A39" s="140"/>
      <c r="C39" s="233">
        <v>0</v>
      </c>
      <c r="D39" s="233">
        <v>0</v>
      </c>
      <c r="E39" s="120"/>
      <c r="F39" s="84"/>
      <c r="G39" s="85"/>
    </row>
    <row r="40" spans="1:9" hidden="1" outlineLevel="1" x14ac:dyDescent="0.25">
      <c r="A40" s="140"/>
      <c r="C40" s="233">
        <v>0</v>
      </c>
      <c r="D40" s="233">
        <v>0</v>
      </c>
      <c r="E40" s="120"/>
      <c r="F40" s="84"/>
      <c r="G40" s="85"/>
    </row>
    <row r="41" spans="1:9" hidden="1" outlineLevel="1" x14ac:dyDescent="0.25">
      <c r="A41" s="140"/>
      <c r="C41" s="233">
        <v>0</v>
      </c>
      <c r="D41" s="233">
        <v>0</v>
      </c>
      <c r="E41" s="120"/>
      <c r="F41" s="84"/>
      <c r="G41" s="85"/>
    </row>
    <row r="42" spans="1:9" hidden="1" outlineLevel="1" x14ac:dyDescent="0.25">
      <c r="A42" s="140"/>
      <c r="C42" s="233">
        <v>0</v>
      </c>
      <c r="D42" s="233">
        <v>0</v>
      </c>
      <c r="E42" s="120"/>
      <c r="F42" s="84"/>
      <c r="G42" s="85"/>
    </row>
    <row r="43" spans="1:9" hidden="1" outlineLevel="1" x14ac:dyDescent="0.25">
      <c r="A43" s="140"/>
      <c r="C43" s="233">
        <v>0</v>
      </c>
      <c r="D43" s="233">
        <v>0</v>
      </c>
      <c r="E43" s="120"/>
      <c r="F43" s="84"/>
      <c r="G43" s="85"/>
    </row>
    <row r="44" spans="1:9" hidden="1" outlineLevel="1" x14ac:dyDescent="0.25">
      <c r="A44" s="140"/>
      <c r="C44" s="233">
        <v>0</v>
      </c>
      <c r="D44" s="233">
        <v>0</v>
      </c>
      <c r="E44" s="120"/>
      <c r="F44" s="84"/>
      <c r="G44" s="85"/>
    </row>
    <row r="45" spans="1:9" hidden="1" outlineLevel="1" x14ac:dyDescent="0.25">
      <c r="A45" s="140"/>
      <c r="C45" s="233">
        <v>0</v>
      </c>
      <c r="D45" s="233">
        <v>0</v>
      </c>
      <c r="E45" s="120"/>
      <c r="F45" s="84"/>
      <c r="G45" s="85"/>
    </row>
    <row r="46" spans="1:9" hidden="1" outlineLevel="1" x14ac:dyDescent="0.25">
      <c r="A46" s="140"/>
      <c r="C46" s="233">
        <v>0</v>
      </c>
      <c r="D46" s="233">
        <v>0</v>
      </c>
      <c r="E46" s="120"/>
      <c r="F46" s="84"/>
      <c r="G46" s="85"/>
    </row>
    <row r="47" spans="1:9" hidden="1" outlineLevel="1" x14ac:dyDescent="0.25">
      <c r="A47" s="140"/>
      <c r="C47" s="233">
        <v>0</v>
      </c>
      <c r="D47" s="233">
        <v>0</v>
      </c>
      <c r="E47" s="120"/>
      <c r="F47" s="84"/>
      <c r="G47" s="85"/>
    </row>
    <row r="48" spans="1:9" hidden="1" outlineLevel="1" x14ac:dyDescent="0.25">
      <c r="A48" s="140"/>
      <c r="C48" s="233">
        <v>0</v>
      </c>
      <c r="D48" s="233">
        <v>0</v>
      </c>
      <c r="E48" s="120"/>
      <c r="F48" s="84"/>
      <c r="G48" s="85"/>
    </row>
    <row r="49" spans="1:9" hidden="1" outlineLevel="1" x14ac:dyDescent="0.25">
      <c r="A49" s="140"/>
      <c r="C49" s="233">
        <v>0</v>
      </c>
      <c r="D49" s="233">
        <v>0</v>
      </c>
      <c r="E49" s="120"/>
      <c r="F49" s="84"/>
      <c r="G49" s="85"/>
    </row>
    <row r="50" spans="1:9" hidden="1" outlineLevel="1" x14ac:dyDescent="0.25">
      <c r="A50" s="140"/>
      <c r="C50" s="233">
        <v>0</v>
      </c>
      <c r="D50" s="233">
        <v>0</v>
      </c>
      <c r="E50" s="120"/>
      <c r="F50" s="84"/>
      <c r="G50" s="85"/>
    </row>
    <row r="51" spans="1:9" hidden="1" outlineLevel="1" x14ac:dyDescent="0.25">
      <c r="A51" s="140"/>
      <c r="C51" s="233">
        <v>0</v>
      </c>
      <c r="D51" s="233">
        <v>0</v>
      </c>
      <c r="E51" s="120"/>
      <c r="F51" s="84"/>
      <c r="G51" s="85"/>
    </row>
    <row r="52" spans="1:9" hidden="1" outlineLevel="1" x14ac:dyDescent="0.25">
      <c r="A52" s="140"/>
      <c r="C52" s="233">
        <v>0</v>
      </c>
      <c r="D52" s="233">
        <v>0</v>
      </c>
      <c r="E52" s="120"/>
      <c r="F52" s="84"/>
      <c r="G52" s="85"/>
    </row>
    <row r="53" spans="1:9" hidden="1" outlineLevel="1" x14ac:dyDescent="0.25">
      <c r="A53" s="140"/>
      <c r="C53" s="233">
        <v>0</v>
      </c>
      <c r="D53" s="233">
        <v>0</v>
      </c>
      <c r="E53" s="120"/>
      <c r="F53" s="84"/>
      <c r="G53" s="85"/>
    </row>
    <row r="54" spans="1:9" hidden="1" outlineLevel="1" x14ac:dyDescent="0.25">
      <c r="A54" s="140"/>
      <c r="C54" s="233">
        <v>0</v>
      </c>
      <c r="D54" s="233">
        <v>0</v>
      </c>
      <c r="E54" s="120"/>
      <c r="F54" s="84"/>
      <c r="G54" s="85"/>
    </row>
    <row r="55" spans="1:9" ht="13.8" collapsed="1" thickBot="1" x14ac:dyDescent="0.3">
      <c r="A55" s="158" t="s">
        <v>39</v>
      </c>
      <c r="B55" s="159"/>
      <c r="C55" s="266">
        <f>SUM(C13:C54)</f>
        <v>0</v>
      </c>
      <c r="D55" s="267">
        <f>SUM(D13:D54)</f>
        <v>0</v>
      </c>
      <c r="E55" s="184"/>
      <c r="F55" s="185"/>
      <c r="G55" s="186"/>
    </row>
    <row r="56" spans="1:9" ht="14.4" thickTop="1" thickBot="1" x14ac:dyDescent="0.3">
      <c r="A56" s="140"/>
      <c r="B56" s="84"/>
      <c r="C56" s="84"/>
      <c r="D56" s="84"/>
      <c r="E56" s="84"/>
      <c r="F56" s="84"/>
      <c r="G56" s="85"/>
    </row>
    <row r="57" spans="1:9" ht="16.2" thickBot="1" x14ac:dyDescent="0.35">
      <c r="A57" s="421" t="s">
        <v>134</v>
      </c>
      <c r="B57" s="422"/>
      <c r="C57" s="422"/>
      <c r="D57" s="422"/>
      <c r="E57" s="422"/>
      <c r="F57" s="422"/>
      <c r="G57" s="423"/>
    </row>
    <row r="58" spans="1:9" ht="16.2" thickBot="1" x14ac:dyDescent="0.35">
      <c r="A58" s="213" t="s">
        <v>135</v>
      </c>
      <c r="B58" s="211" t="s">
        <v>136</v>
      </c>
      <c r="C58" s="211" t="s">
        <v>137</v>
      </c>
      <c r="D58" s="211" t="s">
        <v>48</v>
      </c>
      <c r="E58" s="211" t="s">
        <v>146</v>
      </c>
      <c r="F58" s="211" t="s">
        <v>147</v>
      </c>
      <c r="G58" s="182"/>
    </row>
    <row r="59" spans="1:9" x14ac:dyDescent="0.25">
      <c r="A59" s="140"/>
      <c r="B59" s="37">
        <v>0</v>
      </c>
      <c r="C59" s="37">
        <v>0</v>
      </c>
      <c r="D59" s="243"/>
      <c r="E59" s="84"/>
      <c r="F59" s="188"/>
      <c r="G59" s="85"/>
    </row>
    <row r="60" spans="1:9" x14ac:dyDescent="0.25">
      <c r="A60" s="140"/>
      <c r="B60" s="37">
        <v>0</v>
      </c>
      <c r="C60" s="37">
        <v>0</v>
      </c>
      <c r="D60" s="243"/>
      <c r="E60" s="84"/>
      <c r="F60" s="188"/>
      <c r="G60" s="85"/>
    </row>
    <row r="61" spans="1:9" x14ac:dyDescent="0.25">
      <c r="A61" s="140"/>
      <c r="B61" s="37">
        <v>0</v>
      </c>
      <c r="C61" s="37">
        <v>0</v>
      </c>
      <c r="D61" s="243"/>
      <c r="E61" s="84"/>
      <c r="F61" s="188"/>
      <c r="G61" s="85"/>
    </row>
    <row r="62" spans="1:9" x14ac:dyDescent="0.25">
      <c r="A62" s="140"/>
      <c r="B62" s="37">
        <v>0</v>
      </c>
      <c r="C62" s="37">
        <v>0</v>
      </c>
      <c r="D62" s="243"/>
      <c r="E62" s="84"/>
      <c r="F62" s="188"/>
      <c r="G62" s="85"/>
    </row>
    <row r="63" spans="1:9" x14ac:dyDescent="0.25">
      <c r="A63" s="140"/>
      <c r="B63" s="37">
        <v>0</v>
      </c>
      <c r="C63" s="37">
        <v>0</v>
      </c>
      <c r="D63" s="243"/>
      <c r="E63" s="84"/>
      <c r="F63" s="188"/>
      <c r="G63" s="85"/>
    </row>
    <row r="64" spans="1:9" ht="13.8" thickBot="1" x14ac:dyDescent="0.3">
      <c r="A64" s="143" t="s">
        <v>39</v>
      </c>
      <c r="B64" s="163"/>
      <c r="C64" s="87">
        <f>SUM(C59:C63)</f>
        <v>0</v>
      </c>
      <c r="D64" s="242"/>
      <c r="E64" s="121"/>
      <c r="F64" s="121"/>
      <c r="G64" s="141"/>
      <c r="I64" s="183"/>
    </row>
    <row r="65" spans="1:7" ht="14.4" thickTop="1" thickBot="1" x14ac:dyDescent="0.3">
      <c r="A65" s="142"/>
      <c r="B65" s="95"/>
      <c r="C65" s="95"/>
      <c r="D65" s="95"/>
      <c r="E65" s="95"/>
      <c r="F65" s="95"/>
      <c r="G65" s="96"/>
    </row>
  </sheetData>
  <mergeCells count="4">
    <mergeCell ref="A11:G11"/>
    <mergeCell ref="A1:G1"/>
    <mergeCell ref="A2:G2"/>
    <mergeCell ref="A57:G57"/>
  </mergeCells>
  <dataValidations count="1">
    <dataValidation type="list" allowBlank="1" showInputMessage="1" showErrorMessage="1" sqref="B13:B54" xr:uid="{00000000-0002-0000-0500-000000000000}">
      <formula1>$I$9:$I$14</formula1>
    </dataValidation>
  </dataValidations>
  <pageMargins left="0.7" right="0.7" top="0.75" bottom="0.75" header="0.3" footer="0.3"/>
  <pageSetup scale="79" orientation="landscape" r:id="rId1"/>
  <ignoredErrors>
    <ignoredError sqref="B9 C55"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1"/>
  <sheetViews>
    <sheetView zoomScale="90" zoomScaleNormal="90" workbookViewId="0">
      <selection sqref="A1:F1"/>
    </sheetView>
  </sheetViews>
  <sheetFormatPr defaultColWidth="9.21875" defaultRowHeight="13.2" x14ac:dyDescent="0.25"/>
  <cols>
    <col min="1" max="6" width="20.77734375" style="8" customWidth="1"/>
    <col min="7" max="16384" width="9.21875" style="8"/>
  </cols>
  <sheetData>
    <row r="1" spans="1:8" ht="48.75" customHeight="1" thickBot="1" x14ac:dyDescent="0.3">
      <c r="A1" s="424" t="s">
        <v>284</v>
      </c>
      <c r="B1" s="425"/>
      <c r="C1" s="425"/>
      <c r="D1" s="425"/>
      <c r="E1" s="425"/>
      <c r="F1" s="426"/>
    </row>
    <row r="2" spans="1:8" ht="42.75" customHeight="1" x14ac:dyDescent="0.25">
      <c r="A2" s="83" t="s">
        <v>25</v>
      </c>
      <c r="B2" s="151" t="s">
        <v>153</v>
      </c>
      <c r="C2" s="151" t="s">
        <v>152</v>
      </c>
      <c r="D2" s="151" t="s">
        <v>221</v>
      </c>
      <c r="E2" s="151" t="s">
        <v>151</v>
      </c>
      <c r="F2" s="152" t="s">
        <v>184</v>
      </c>
      <c r="G2" s="2"/>
      <c r="H2" s="2"/>
    </row>
    <row r="3" spans="1:8" x14ac:dyDescent="0.25">
      <c r="A3" s="35" t="s">
        <v>24</v>
      </c>
      <c r="B3" s="233">
        <v>0</v>
      </c>
      <c r="C3" s="84"/>
      <c r="D3" s="84"/>
      <c r="E3" s="243"/>
      <c r="F3" s="245"/>
    </row>
    <row r="4" spans="1:8" x14ac:dyDescent="0.25">
      <c r="A4" s="35" t="s">
        <v>23</v>
      </c>
      <c r="B4" s="233">
        <v>0</v>
      </c>
      <c r="C4" s="84"/>
      <c r="D4" s="84"/>
      <c r="E4" s="243"/>
      <c r="F4" s="245"/>
    </row>
    <row r="5" spans="1:8" x14ac:dyDescent="0.25">
      <c r="A5" s="35" t="s">
        <v>22</v>
      </c>
      <c r="B5" s="233">
        <v>0</v>
      </c>
      <c r="C5" s="84"/>
      <c r="D5" s="84"/>
      <c r="E5" s="243"/>
      <c r="F5" s="245"/>
    </row>
    <row r="6" spans="1:8" x14ac:dyDescent="0.25">
      <c r="A6" s="35" t="s">
        <v>21</v>
      </c>
      <c r="B6" s="233">
        <v>0</v>
      </c>
      <c r="C6" s="84"/>
      <c r="D6" s="84"/>
      <c r="E6" s="243"/>
      <c r="F6" s="245"/>
    </row>
    <row r="7" spans="1:8" x14ac:dyDescent="0.25">
      <c r="A7" s="35" t="s">
        <v>20</v>
      </c>
      <c r="B7" s="233">
        <v>0</v>
      </c>
      <c r="C7" s="84"/>
      <c r="D7" s="84"/>
      <c r="E7" s="243"/>
      <c r="F7" s="245"/>
    </row>
    <row r="8" spans="1:8" x14ac:dyDescent="0.25">
      <c r="A8" s="35" t="s">
        <v>19</v>
      </c>
      <c r="B8" s="233">
        <v>0</v>
      </c>
      <c r="C8" s="84"/>
      <c r="D8" s="84"/>
      <c r="E8" s="243"/>
      <c r="F8" s="245"/>
    </row>
    <row r="9" spans="1:8" x14ac:dyDescent="0.25">
      <c r="A9" s="35" t="s">
        <v>18</v>
      </c>
      <c r="B9" s="233">
        <v>0</v>
      </c>
      <c r="C9" s="84"/>
      <c r="D9" s="84"/>
      <c r="E9" s="243"/>
      <c r="F9" s="245"/>
    </row>
    <row r="10" spans="1:8" x14ac:dyDescent="0.25">
      <c r="A10" s="35" t="s">
        <v>17</v>
      </c>
      <c r="B10" s="233">
        <v>0</v>
      </c>
      <c r="C10" s="84"/>
      <c r="D10" s="84"/>
      <c r="E10" s="243"/>
      <c r="F10" s="245"/>
    </row>
    <row r="11" spans="1:8" x14ac:dyDescent="0.25">
      <c r="A11" s="35" t="s">
        <v>16</v>
      </c>
      <c r="B11" s="233">
        <v>0</v>
      </c>
      <c r="C11" s="84"/>
      <c r="D11" s="84"/>
      <c r="E11" s="243"/>
      <c r="F11" s="245"/>
    </row>
    <row r="12" spans="1:8" x14ac:dyDescent="0.25">
      <c r="A12" s="35" t="s">
        <v>15</v>
      </c>
      <c r="B12" s="233">
        <v>0</v>
      </c>
      <c r="C12" s="84"/>
      <c r="D12" s="84"/>
      <c r="E12" s="243"/>
      <c r="F12" s="245"/>
    </row>
    <row r="13" spans="1:8" x14ac:dyDescent="0.25">
      <c r="A13" s="35" t="s">
        <v>14</v>
      </c>
      <c r="B13" s="233">
        <v>0</v>
      </c>
      <c r="C13" s="84"/>
      <c r="D13" s="84"/>
      <c r="E13" s="243"/>
      <c r="F13" s="245"/>
    </row>
    <row r="14" spans="1:8" x14ac:dyDescent="0.25">
      <c r="A14" s="50" t="s">
        <v>13</v>
      </c>
      <c r="B14" s="240">
        <v>0</v>
      </c>
      <c r="C14" s="86"/>
      <c r="D14" s="86"/>
      <c r="E14" s="244"/>
      <c r="F14" s="246"/>
    </row>
    <row r="15" spans="1:8" ht="13.8" thickBot="1" x14ac:dyDescent="0.3">
      <c r="A15" s="143" t="s">
        <v>185</v>
      </c>
      <c r="B15" s="288">
        <f>SUM(B3:B14)/12</f>
        <v>0</v>
      </c>
      <c r="C15" s="280"/>
      <c r="D15" s="289">
        <f>SUM(D3:D14)</f>
        <v>0</v>
      </c>
      <c r="E15" s="290"/>
      <c r="F15" s="291"/>
    </row>
    <row r="16" spans="1:8" ht="13.8" thickTop="1" x14ac:dyDescent="0.25">
      <c r="A16" s="51"/>
      <c r="B16" s="9"/>
      <c r="C16" s="9"/>
      <c r="D16" s="9"/>
      <c r="E16" s="9"/>
      <c r="F16" s="52"/>
    </row>
    <row r="17" spans="1:6" x14ac:dyDescent="0.25">
      <c r="A17" s="16" t="s">
        <v>41</v>
      </c>
      <c r="B17" s="10"/>
      <c r="C17" s="10"/>
      <c r="D17" s="10"/>
      <c r="E17" s="10"/>
      <c r="F17" s="11"/>
    </row>
    <row r="18" spans="1:6" x14ac:dyDescent="0.25">
      <c r="A18" s="147" t="s">
        <v>267</v>
      </c>
      <c r="B18" s="300"/>
      <c r="C18" s="300"/>
      <c r="D18" s="300"/>
      <c r="E18" s="300"/>
      <c r="F18" s="301"/>
    </row>
    <row r="19" spans="1:6" ht="13.5" customHeight="1" x14ac:dyDescent="0.25">
      <c r="A19" s="385" t="s">
        <v>183</v>
      </c>
      <c r="B19" s="386"/>
      <c r="C19" s="386"/>
      <c r="D19" s="386"/>
      <c r="E19" s="386"/>
      <c r="F19" s="387"/>
    </row>
    <row r="20" spans="1:6" ht="12.75" customHeight="1" x14ac:dyDescent="0.25">
      <c r="A20" s="302" t="s">
        <v>186</v>
      </c>
      <c r="B20" s="303"/>
      <c r="C20" s="303"/>
      <c r="D20" s="303"/>
      <c r="E20" s="303"/>
      <c r="F20" s="304"/>
    </row>
    <row r="21" spans="1:6" ht="13.8" thickBot="1" x14ac:dyDescent="0.3">
      <c r="A21" s="427" t="s">
        <v>194</v>
      </c>
      <c r="B21" s="428"/>
      <c r="C21" s="428"/>
      <c r="D21" s="428"/>
      <c r="E21" s="428"/>
      <c r="F21" s="429"/>
    </row>
  </sheetData>
  <mergeCells count="3">
    <mergeCell ref="A1:F1"/>
    <mergeCell ref="A19:F19"/>
    <mergeCell ref="A21:F21"/>
  </mergeCells>
  <pageMargins left="0.7" right="0.7" top="0.75" bottom="0.75" header="0.3" footer="0.3"/>
  <pageSetup scale="9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47"/>
  <sheetViews>
    <sheetView zoomScale="90" zoomScaleNormal="90" workbookViewId="0">
      <selection sqref="A1:F1"/>
    </sheetView>
  </sheetViews>
  <sheetFormatPr defaultRowHeight="14.4" x14ac:dyDescent="0.3"/>
  <cols>
    <col min="1" max="1" width="20.77734375" customWidth="1"/>
    <col min="2" max="2" width="48.77734375" customWidth="1"/>
    <col min="3" max="3" width="20.77734375" customWidth="1"/>
    <col min="4" max="4" width="15.21875" customWidth="1"/>
    <col min="5" max="5" width="6.77734375" hidden="1" customWidth="1"/>
    <col min="6" max="6" width="20.77734375" hidden="1" customWidth="1"/>
  </cols>
  <sheetData>
    <row r="1" spans="1:7" ht="51.75" customHeight="1" thickBot="1" x14ac:dyDescent="0.35">
      <c r="A1" s="424" t="s">
        <v>285</v>
      </c>
      <c r="B1" s="425"/>
      <c r="C1" s="425"/>
      <c r="D1" s="425"/>
      <c r="E1" s="425"/>
      <c r="F1" s="440"/>
      <c r="G1" s="217"/>
    </row>
    <row r="2" spans="1:7" x14ac:dyDescent="0.3">
      <c r="A2" s="214" t="s">
        <v>207</v>
      </c>
      <c r="B2" s="441" t="s">
        <v>208</v>
      </c>
      <c r="C2" s="441"/>
      <c r="D2" s="441"/>
      <c r="E2" s="441"/>
      <c r="F2" s="441"/>
      <c r="G2" s="217"/>
    </row>
    <row r="3" spans="1:7" x14ac:dyDescent="0.3">
      <c r="A3" s="215" t="s">
        <v>195</v>
      </c>
      <c r="B3" s="442" t="s">
        <v>202</v>
      </c>
      <c r="C3" s="442"/>
      <c r="D3" s="442"/>
      <c r="E3" s="442"/>
      <c r="F3" s="442"/>
      <c r="G3" s="217"/>
    </row>
    <row r="4" spans="1:7" ht="48.75" customHeight="1" x14ac:dyDescent="0.3">
      <c r="A4" s="215" t="s">
        <v>196</v>
      </c>
      <c r="B4" s="443" t="s">
        <v>201</v>
      </c>
      <c r="C4" s="443"/>
      <c r="D4" s="443"/>
      <c r="E4" s="443"/>
      <c r="F4" s="443"/>
      <c r="G4" s="217"/>
    </row>
    <row r="5" spans="1:7" ht="52.5" customHeight="1" x14ac:dyDescent="0.3">
      <c r="A5" s="215" t="s">
        <v>197</v>
      </c>
      <c r="B5" s="443" t="s">
        <v>203</v>
      </c>
      <c r="C5" s="443"/>
      <c r="D5" s="443"/>
      <c r="E5" s="443"/>
      <c r="F5" s="443"/>
      <c r="G5" s="217"/>
    </row>
    <row r="6" spans="1:7" ht="53.25" customHeight="1" thickBot="1" x14ac:dyDescent="0.35">
      <c r="A6" s="216" t="s">
        <v>214</v>
      </c>
      <c r="B6" s="439" t="s">
        <v>204</v>
      </c>
      <c r="C6" s="439"/>
      <c r="D6" s="439"/>
      <c r="E6" s="439"/>
      <c r="F6" s="439"/>
      <c r="G6" s="217"/>
    </row>
    <row r="7" spans="1:7" x14ac:dyDescent="0.3">
      <c r="A7" s="218"/>
      <c r="B7" s="219"/>
      <c r="C7" s="219"/>
      <c r="D7" s="220"/>
      <c r="E7" s="1"/>
      <c r="F7" s="1"/>
    </row>
    <row r="8" spans="1:7" x14ac:dyDescent="0.3">
      <c r="A8" s="35" t="s">
        <v>205</v>
      </c>
      <c r="B8" s="113"/>
      <c r="C8" s="113"/>
      <c r="D8" s="221"/>
      <c r="E8" s="1"/>
      <c r="F8" s="1"/>
    </row>
    <row r="9" spans="1:7" x14ac:dyDescent="0.3">
      <c r="A9" s="215"/>
      <c r="B9" s="113"/>
      <c r="C9" s="113"/>
      <c r="D9" s="221"/>
      <c r="E9" s="1"/>
      <c r="F9" s="1"/>
    </row>
    <row r="10" spans="1:7" x14ac:dyDescent="0.3">
      <c r="A10" s="35" t="s">
        <v>41</v>
      </c>
      <c r="B10" s="113"/>
      <c r="C10" s="113"/>
      <c r="D10" s="221"/>
      <c r="E10" s="1"/>
      <c r="F10" s="1"/>
    </row>
    <row r="11" spans="1:7" ht="35.25" customHeight="1" x14ac:dyDescent="0.3">
      <c r="A11" s="433" t="s">
        <v>206</v>
      </c>
      <c r="B11" s="434"/>
      <c r="C11" s="434"/>
      <c r="D11" s="435"/>
      <c r="E11" s="1"/>
      <c r="F11" s="1"/>
    </row>
    <row r="12" spans="1:7" ht="15" thickBot="1" x14ac:dyDescent="0.35">
      <c r="A12" s="436" t="s">
        <v>209</v>
      </c>
      <c r="B12" s="437"/>
      <c r="C12" s="437"/>
      <c r="D12" s="438"/>
      <c r="E12" s="1"/>
      <c r="F12" s="1"/>
    </row>
    <row r="13" spans="1:7" ht="15" thickBot="1" x14ac:dyDescent="0.35"/>
    <row r="14" spans="1:7" ht="58.5" customHeight="1" thickBot="1" x14ac:dyDescent="0.35">
      <c r="A14" s="430" t="s">
        <v>286</v>
      </c>
      <c r="B14" s="431"/>
      <c r="C14" s="431"/>
      <c r="D14" s="431"/>
      <c r="E14" s="431"/>
      <c r="F14" s="432"/>
    </row>
    <row r="15" spans="1:7" ht="35.25" customHeight="1" x14ac:dyDescent="0.3">
      <c r="A15" s="83" t="s">
        <v>215</v>
      </c>
      <c r="B15" s="151" t="s">
        <v>219</v>
      </c>
      <c r="C15" s="151" t="s">
        <v>217</v>
      </c>
      <c r="D15" s="151" t="s">
        <v>218</v>
      </c>
      <c r="E15" s="151" t="s">
        <v>151</v>
      </c>
      <c r="F15" s="152" t="s">
        <v>184</v>
      </c>
    </row>
    <row r="16" spans="1:7" x14ac:dyDescent="0.3">
      <c r="A16" s="35"/>
      <c r="B16" s="233"/>
      <c r="C16" s="84"/>
      <c r="D16" s="84"/>
      <c r="E16" s="243"/>
      <c r="F16" s="245"/>
    </row>
    <row r="17" spans="1:6" x14ac:dyDescent="0.3">
      <c r="A17" s="35"/>
      <c r="B17" s="233"/>
      <c r="C17" s="84"/>
      <c r="D17" s="84"/>
      <c r="E17" s="243"/>
      <c r="F17" s="245"/>
    </row>
    <row r="18" spans="1:6" x14ac:dyDescent="0.3">
      <c r="A18" s="35"/>
      <c r="B18" s="233">
        <v>0</v>
      </c>
      <c r="C18" s="84"/>
      <c r="D18" s="84"/>
      <c r="E18" s="243"/>
      <c r="F18" s="245"/>
    </row>
    <row r="19" spans="1:6" x14ac:dyDescent="0.3">
      <c r="A19" s="35"/>
      <c r="B19" s="233">
        <v>0</v>
      </c>
      <c r="C19" s="84"/>
      <c r="D19" s="84"/>
      <c r="E19" s="243"/>
      <c r="F19" s="245"/>
    </row>
    <row r="20" spans="1:6" x14ac:dyDescent="0.3">
      <c r="A20" s="35"/>
      <c r="B20" s="233">
        <v>0</v>
      </c>
      <c r="C20" s="84"/>
      <c r="D20" s="84"/>
      <c r="E20" s="243"/>
      <c r="F20" s="245"/>
    </row>
    <row r="21" spans="1:6" x14ac:dyDescent="0.3">
      <c r="A21" s="35"/>
      <c r="B21" s="233">
        <v>0</v>
      </c>
      <c r="C21" s="84"/>
      <c r="D21" s="84"/>
      <c r="E21" s="243"/>
      <c r="F21" s="245"/>
    </row>
    <row r="22" spans="1:6" x14ac:dyDescent="0.3">
      <c r="A22" s="50"/>
      <c r="B22" s="240">
        <v>0</v>
      </c>
      <c r="C22" s="86"/>
      <c r="D22" s="86"/>
      <c r="E22" s="244"/>
      <c r="F22" s="246"/>
    </row>
    <row r="23" spans="1:6" ht="15" thickBot="1" x14ac:dyDescent="0.35">
      <c r="A23" s="143" t="s">
        <v>216</v>
      </c>
      <c r="B23" s="288">
        <f>SUM(B16:B22)</f>
        <v>0</v>
      </c>
      <c r="C23" s="295"/>
      <c r="D23" s="296"/>
      <c r="E23" s="290"/>
      <c r="F23" s="291"/>
    </row>
    <row r="24" spans="1:6" ht="15.6" thickTop="1" thickBot="1" x14ac:dyDescent="0.35">
      <c r="A24" s="15"/>
      <c r="B24" s="10"/>
      <c r="C24" s="10"/>
      <c r="D24" s="10"/>
      <c r="E24" s="10"/>
      <c r="F24" s="11"/>
    </row>
    <row r="25" spans="1:6" ht="60" customHeight="1" thickBot="1" x14ac:dyDescent="0.35">
      <c r="A25" s="430" t="s">
        <v>287</v>
      </c>
      <c r="B25" s="431"/>
      <c r="C25" s="431"/>
      <c r="D25" s="431"/>
      <c r="E25" s="431"/>
      <c r="F25" s="432"/>
    </row>
    <row r="26" spans="1:6" ht="24" customHeight="1" x14ac:dyDescent="0.3">
      <c r="A26" s="83" t="s">
        <v>215</v>
      </c>
      <c r="B26" s="151" t="s">
        <v>219</v>
      </c>
      <c r="C26" s="151" t="s">
        <v>217</v>
      </c>
      <c r="D26" s="151" t="s">
        <v>218</v>
      </c>
      <c r="E26" s="151" t="s">
        <v>151</v>
      </c>
      <c r="F26" s="152" t="s">
        <v>184</v>
      </c>
    </row>
    <row r="27" spans="1:6" x14ac:dyDescent="0.3">
      <c r="A27" s="35"/>
      <c r="B27" s="233">
        <v>0</v>
      </c>
      <c r="C27" s="84"/>
      <c r="D27" s="84"/>
      <c r="E27" s="243"/>
      <c r="F27" s="245"/>
    </row>
    <row r="28" spans="1:6" x14ac:dyDescent="0.3">
      <c r="A28" s="35"/>
      <c r="B28" s="233">
        <v>0</v>
      </c>
      <c r="C28" s="84"/>
      <c r="D28" s="84"/>
      <c r="E28" s="243"/>
      <c r="F28" s="245"/>
    </row>
    <row r="29" spans="1:6" x14ac:dyDescent="0.3">
      <c r="A29" s="35"/>
      <c r="B29" s="233">
        <v>0</v>
      </c>
      <c r="C29" s="84"/>
      <c r="D29" s="84"/>
      <c r="E29" s="243"/>
      <c r="F29" s="245"/>
    </row>
    <row r="30" spans="1:6" x14ac:dyDescent="0.3">
      <c r="A30" s="35"/>
      <c r="B30" s="233">
        <v>0</v>
      </c>
      <c r="C30" s="84"/>
      <c r="D30" s="84"/>
      <c r="E30" s="243"/>
      <c r="F30" s="245"/>
    </row>
    <row r="31" spans="1:6" x14ac:dyDescent="0.3">
      <c r="A31" s="35"/>
      <c r="B31" s="233">
        <v>0</v>
      </c>
      <c r="C31" s="84"/>
      <c r="D31" s="84"/>
      <c r="E31" s="243"/>
      <c r="F31" s="245"/>
    </row>
    <row r="32" spans="1:6" x14ac:dyDescent="0.3">
      <c r="A32" s="35"/>
      <c r="B32" s="233">
        <v>0</v>
      </c>
      <c r="C32" s="84"/>
      <c r="D32" s="84"/>
      <c r="E32" s="243"/>
      <c r="F32" s="245"/>
    </row>
    <row r="33" spans="1:6" x14ac:dyDescent="0.3">
      <c r="A33" s="50"/>
      <c r="B33" s="240">
        <v>0</v>
      </c>
      <c r="C33" s="86"/>
      <c r="D33" s="86"/>
      <c r="E33" s="244"/>
      <c r="F33" s="246"/>
    </row>
    <row r="34" spans="1:6" ht="15" thickBot="1" x14ac:dyDescent="0.35">
      <c r="A34" s="143" t="s">
        <v>216</v>
      </c>
      <c r="B34" s="288">
        <f>SUM(B27:B33)</f>
        <v>0</v>
      </c>
      <c r="C34" s="295"/>
      <c r="D34" s="296"/>
      <c r="E34" s="290"/>
      <c r="F34" s="291"/>
    </row>
    <row r="35" spans="1:6" ht="15" thickTop="1" x14ac:dyDescent="0.3">
      <c r="A35" s="217"/>
      <c r="B35" s="367"/>
      <c r="C35" s="367"/>
      <c r="D35" s="367"/>
      <c r="E35" s="367"/>
      <c r="F35" s="368"/>
    </row>
    <row r="36" spans="1:6" ht="15" thickBot="1" x14ac:dyDescent="0.35">
      <c r="A36" s="217"/>
      <c r="B36" s="367"/>
      <c r="C36" s="367"/>
      <c r="D36" s="367"/>
      <c r="E36" s="367"/>
      <c r="F36" s="368"/>
    </row>
    <row r="37" spans="1:6" ht="51" customHeight="1" thickBot="1" x14ac:dyDescent="0.35">
      <c r="A37" s="430" t="s">
        <v>288</v>
      </c>
      <c r="B37" s="431"/>
      <c r="C37" s="431"/>
      <c r="D37" s="431"/>
      <c r="E37" s="431"/>
      <c r="F37" s="432"/>
    </row>
    <row r="38" spans="1:6" ht="32.25" customHeight="1" x14ac:dyDescent="0.3">
      <c r="A38" s="83" t="s">
        <v>215</v>
      </c>
      <c r="B38" s="151" t="s">
        <v>219</v>
      </c>
      <c r="C38" s="151" t="s">
        <v>217</v>
      </c>
      <c r="D38" s="151" t="s">
        <v>218</v>
      </c>
      <c r="E38" s="151" t="s">
        <v>151</v>
      </c>
      <c r="F38" s="152" t="s">
        <v>184</v>
      </c>
    </row>
    <row r="39" spans="1:6" x14ac:dyDescent="0.3">
      <c r="A39" s="35"/>
      <c r="B39" s="233">
        <v>0</v>
      </c>
      <c r="C39" s="84"/>
      <c r="D39" s="84"/>
      <c r="E39" s="243"/>
      <c r="F39" s="245"/>
    </row>
    <row r="40" spans="1:6" x14ac:dyDescent="0.3">
      <c r="A40" s="35"/>
      <c r="B40" s="233">
        <v>0</v>
      </c>
      <c r="C40" s="84"/>
      <c r="D40" s="84"/>
      <c r="E40" s="243"/>
      <c r="F40" s="245"/>
    </row>
    <row r="41" spans="1:6" x14ac:dyDescent="0.3">
      <c r="A41" s="35"/>
      <c r="B41" s="233">
        <v>0</v>
      </c>
      <c r="C41" s="84"/>
      <c r="D41" s="84"/>
      <c r="E41" s="243"/>
      <c r="F41" s="245"/>
    </row>
    <row r="42" spans="1:6" x14ac:dyDescent="0.3">
      <c r="A42" s="35"/>
      <c r="B42" s="233">
        <v>0</v>
      </c>
      <c r="C42" s="84"/>
      <c r="D42" s="84"/>
      <c r="E42" s="243"/>
      <c r="F42" s="245"/>
    </row>
    <row r="43" spans="1:6" x14ac:dyDescent="0.3">
      <c r="A43" s="35"/>
      <c r="B43" s="233">
        <v>0</v>
      </c>
      <c r="C43" s="84"/>
      <c r="D43" s="84"/>
      <c r="E43" s="243"/>
      <c r="F43" s="245"/>
    </row>
    <row r="44" spans="1:6" x14ac:dyDescent="0.3">
      <c r="A44" s="35"/>
      <c r="B44" s="233">
        <v>0</v>
      </c>
      <c r="C44" s="84"/>
      <c r="D44" s="84"/>
      <c r="E44" s="243"/>
      <c r="F44" s="245"/>
    </row>
    <row r="45" spans="1:6" x14ac:dyDescent="0.3">
      <c r="A45" s="50"/>
      <c r="B45" s="240">
        <v>0</v>
      </c>
      <c r="C45" s="86"/>
      <c r="D45" s="86"/>
      <c r="E45" s="244"/>
      <c r="F45" s="246"/>
    </row>
    <row r="46" spans="1:6" ht="15" thickBot="1" x14ac:dyDescent="0.35">
      <c r="A46" s="143" t="s">
        <v>216</v>
      </c>
      <c r="B46" s="288">
        <f>SUM(B39:B45)</f>
        <v>0</v>
      </c>
      <c r="C46" s="295"/>
      <c r="D46" s="296"/>
      <c r="E46" s="290"/>
      <c r="F46" s="291"/>
    </row>
    <row r="47" spans="1:6" ht="15.6" thickTop="1" thickBot="1" x14ac:dyDescent="0.35">
      <c r="A47" s="369"/>
      <c r="B47" s="370"/>
      <c r="C47" s="370"/>
      <c r="D47" s="370"/>
      <c r="E47" s="370"/>
      <c r="F47" s="371"/>
    </row>
  </sheetData>
  <mergeCells count="11">
    <mergeCell ref="B6:F6"/>
    <mergeCell ref="A1:F1"/>
    <mergeCell ref="B2:F2"/>
    <mergeCell ref="B3:F3"/>
    <mergeCell ref="B4:F4"/>
    <mergeCell ref="B5:F5"/>
    <mergeCell ref="A25:F25"/>
    <mergeCell ref="A37:F37"/>
    <mergeCell ref="A14:F14"/>
    <mergeCell ref="A11:D11"/>
    <mergeCell ref="A12:D12"/>
  </mergeCells>
  <pageMargins left="0.7" right="0.7" top="0.75" bottom="0.75" header="0.3" footer="0.3"/>
  <pageSetup scale="6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30"/>
  <sheetViews>
    <sheetView workbookViewId="0">
      <selection sqref="A1:J1"/>
    </sheetView>
  </sheetViews>
  <sheetFormatPr defaultRowHeight="14.4" x14ac:dyDescent="0.3"/>
  <cols>
    <col min="1" max="1" width="50.44140625" bestFit="1" customWidth="1"/>
    <col min="2" max="2" width="8.21875" bestFit="1" customWidth="1"/>
    <col min="3" max="3" width="5.44140625" bestFit="1" customWidth="1"/>
    <col min="4" max="4" width="11.21875" bestFit="1" customWidth="1"/>
    <col min="6" max="6" width="13.77734375" bestFit="1" customWidth="1"/>
    <col min="7" max="7" width="13.5546875" bestFit="1" customWidth="1"/>
    <col min="8" max="8" width="13.21875" bestFit="1" customWidth="1"/>
    <col min="9" max="9" width="11.44140625" bestFit="1" customWidth="1"/>
    <col min="10" max="10" width="9.5546875" bestFit="1" customWidth="1"/>
  </cols>
  <sheetData>
    <row r="1" spans="1:10" ht="49.5" customHeight="1" thickBot="1" x14ac:dyDescent="0.35">
      <c r="A1" s="447" t="s">
        <v>289</v>
      </c>
      <c r="B1" s="448"/>
      <c r="C1" s="448"/>
      <c r="D1" s="448"/>
      <c r="E1" s="448"/>
      <c r="F1" s="448"/>
      <c r="G1" s="448"/>
      <c r="H1" s="448"/>
      <c r="I1" s="448"/>
      <c r="J1" s="449"/>
    </row>
    <row r="2" spans="1:10" ht="7.2" customHeight="1" thickBot="1" x14ac:dyDescent="0.35">
      <c r="A2" s="343"/>
      <c r="B2" s="343"/>
      <c r="C2" s="343"/>
      <c r="D2" s="343"/>
      <c r="E2" s="343"/>
      <c r="F2" s="343"/>
      <c r="G2" s="343"/>
      <c r="H2" s="343"/>
      <c r="I2" s="343"/>
      <c r="J2" s="344"/>
    </row>
    <row r="3" spans="1:10" ht="15" thickBot="1" x14ac:dyDescent="0.35">
      <c r="A3" s="347" t="s">
        <v>248</v>
      </c>
      <c r="B3" s="348"/>
      <c r="C3" s="345"/>
      <c r="D3" s="345"/>
      <c r="E3" s="345"/>
      <c r="F3" s="345"/>
      <c r="G3" s="345"/>
      <c r="H3" s="345"/>
      <c r="I3" s="312"/>
      <c r="J3" s="312"/>
    </row>
    <row r="4" spans="1:10" ht="23.4" thickBot="1" x14ac:dyDescent="0.35">
      <c r="A4" s="356" t="s">
        <v>249</v>
      </c>
      <c r="B4" s="357" t="s">
        <v>250</v>
      </c>
      <c r="C4" s="357" t="s">
        <v>251</v>
      </c>
      <c r="D4" s="357" t="s">
        <v>252</v>
      </c>
      <c r="E4" s="357" t="s">
        <v>253</v>
      </c>
      <c r="F4" s="357" t="s">
        <v>254</v>
      </c>
      <c r="G4" s="357" t="s">
        <v>290</v>
      </c>
      <c r="H4" s="358" t="s">
        <v>255</v>
      </c>
      <c r="I4" s="346"/>
      <c r="J4" s="314"/>
    </row>
    <row r="5" spans="1:10" x14ac:dyDescent="0.3">
      <c r="A5" s="349"/>
      <c r="B5" s="350"/>
      <c r="C5" s="351"/>
      <c r="D5" s="352"/>
      <c r="E5" s="353"/>
      <c r="F5" s="354"/>
      <c r="G5" s="354"/>
      <c r="H5" s="355"/>
      <c r="I5" s="314"/>
      <c r="J5" s="314"/>
    </row>
    <row r="6" spans="1:10" x14ac:dyDescent="0.3">
      <c r="A6" s="315"/>
      <c r="B6" s="316"/>
      <c r="C6" s="317"/>
      <c r="D6" s="318"/>
      <c r="E6" s="319"/>
      <c r="F6" s="320"/>
      <c r="G6" s="320"/>
      <c r="H6" s="321"/>
      <c r="I6" s="314"/>
      <c r="J6" s="314"/>
    </row>
    <row r="7" spans="1:10" x14ac:dyDescent="0.3">
      <c r="A7" s="315"/>
      <c r="B7" s="316"/>
      <c r="C7" s="317"/>
      <c r="D7" s="318"/>
      <c r="E7" s="319"/>
      <c r="F7" s="320"/>
      <c r="G7" s="320"/>
      <c r="H7" s="321"/>
      <c r="I7" s="314"/>
      <c r="J7" s="314"/>
    </row>
    <row r="8" spans="1:10" x14ac:dyDescent="0.3">
      <c r="A8" s="315"/>
      <c r="B8" s="316"/>
      <c r="C8" s="317"/>
      <c r="D8" s="318"/>
      <c r="E8" s="319"/>
      <c r="F8" s="320"/>
      <c r="G8" s="320"/>
      <c r="H8" s="321"/>
      <c r="I8" s="314"/>
      <c r="J8" s="314"/>
    </row>
    <row r="9" spans="1:10" x14ac:dyDescent="0.3">
      <c r="A9" s="315"/>
      <c r="B9" s="316"/>
      <c r="C9" s="317"/>
      <c r="D9" s="318"/>
      <c r="E9" s="319"/>
      <c r="F9" s="320"/>
      <c r="G9" s="320"/>
      <c r="H9" s="321"/>
      <c r="I9" s="314"/>
      <c r="J9" s="314"/>
    </row>
    <row r="10" spans="1:10" x14ac:dyDescent="0.3">
      <c r="A10" s="315"/>
      <c r="B10" s="316"/>
      <c r="C10" s="317"/>
      <c r="D10" s="318"/>
      <c r="E10" s="319"/>
      <c r="F10" s="320"/>
      <c r="G10" s="320"/>
      <c r="H10" s="321"/>
      <c r="I10" s="314"/>
      <c r="J10" s="314"/>
    </row>
    <row r="11" spans="1:10" x14ac:dyDescent="0.3">
      <c r="A11" s="315"/>
      <c r="B11" s="316"/>
      <c r="C11" s="317"/>
      <c r="D11" s="318"/>
      <c r="E11" s="319"/>
      <c r="F11" s="320"/>
      <c r="G11" s="320"/>
      <c r="H11" s="321"/>
      <c r="I11" s="314"/>
      <c r="J11" s="314"/>
    </row>
    <row r="12" spans="1:10" x14ac:dyDescent="0.3">
      <c r="A12" s="315"/>
      <c r="B12" s="316"/>
      <c r="C12" s="317"/>
      <c r="D12" s="318"/>
      <c r="E12" s="319"/>
      <c r="F12" s="320"/>
      <c r="G12" s="320"/>
      <c r="H12" s="321"/>
      <c r="I12" s="314"/>
      <c r="J12" s="314"/>
    </row>
    <row r="13" spans="1:10" x14ac:dyDescent="0.3">
      <c r="A13" s="315"/>
      <c r="B13" s="316"/>
      <c r="C13" s="317"/>
      <c r="D13" s="318"/>
      <c r="E13" s="319"/>
      <c r="F13" s="320"/>
      <c r="G13" s="320"/>
      <c r="H13" s="321"/>
      <c r="I13" s="314"/>
      <c r="J13" s="314"/>
    </row>
    <row r="14" spans="1:10" x14ac:dyDescent="0.3">
      <c r="A14" s="322"/>
      <c r="B14" s="316"/>
      <c r="C14" s="323"/>
      <c r="D14" s="324"/>
      <c r="E14" s="319"/>
      <c r="F14" s="320"/>
      <c r="G14" s="320"/>
      <c r="H14" s="325"/>
      <c r="I14" s="314"/>
      <c r="J14" s="314"/>
    </row>
    <row r="15" spans="1:10" x14ac:dyDescent="0.3">
      <c r="A15" s="313" t="s">
        <v>256</v>
      </c>
      <c r="B15" s="326"/>
      <c r="C15" s="326"/>
      <c r="D15" s="327">
        <f>SUM(D5:D13)</f>
        <v>0</v>
      </c>
      <c r="E15" s="328" t="e">
        <f>AVERAGE(E5:E13)</f>
        <v>#DIV/0!</v>
      </c>
      <c r="F15" s="329">
        <f>SUM(F5:F13)</f>
        <v>0</v>
      </c>
      <c r="G15" s="329">
        <f>SUM(G5:G13)</f>
        <v>0</v>
      </c>
      <c r="H15" s="330">
        <f>SUM(H5:H13)</f>
        <v>0</v>
      </c>
      <c r="I15" s="312"/>
      <c r="J15" s="312"/>
    </row>
    <row r="16" spans="1:10" x14ac:dyDescent="0.3">
      <c r="A16" s="312"/>
      <c r="B16" s="312"/>
      <c r="C16" s="312"/>
      <c r="D16" s="331"/>
      <c r="E16" s="332"/>
      <c r="F16" s="333"/>
      <c r="G16" s="333"/>
      <c r="H16" s="333"/>
      <c r="I16" s="312"/>
      <c r="J16" s="312"/>
    </row>
    <row r="17" spans="1:10" ht="15" thickBot="1" x14ac:dyDescent="0.35">
      <c r="A17" s="345"/>
      <c r="B17" s="312"/>
      <c r="C17" s="312"/>
      <c r="D17" s="331"/>
      <c r="E17" s="332"/>
      <c r="F17" s="333"/>
      <c r="G17" s="333"/>
      <c r="H17" s="333"/>
      <c r="I17" s="312"/>
      <c r="J17" s="312"/>
    </row>
    <row r="18" spans="1:10" ht="15" thickBot="1" x14ac:dyDescent="0.35">
      <c r="A18" s="347" t="s">
        <v>257</v>
      </c>
      <c r="B18" s="348"/>
      <c r="C18" s="345"/>
      <c r="D18" s="345"/>
      <c r="E18" s="345"/>
      <c r="F18" s="345"/>
      <c r="G18" s="345"/>
      <c r="H18" s="345"/>
      <c r="I18" s="345"/>
      <c r="J18" s="345"/>
    </row>
    <row r="19" spans="1:10" ht="46.2" thickBot="1" x14ac:dyDescent="0.35">
      <c r="A19" s="365" t="s">
        <v>215</v>
      </c>
      <c r="B19" s="357" t="s">
        <v>258</v>
      </c>
      <c r="C19" s="357" t="s">
        <v>251</v>
      </c>
      <c r="D19" s="357" t="s">
        <v>252</v>
      </c>
      <c r="E19" s="357" t="s">
        <v>259</v>
      </c>
      <c r="F19" s="357" t="s">
        <v>260</v>
      </c>
      <c r="G19" s="357" t="s">
        <v>261</v>
      </c>
      <c r="H19" s="357" t="s">
        <v>262</v>
      </c>
      <c r="I19" s="357" t="s">
        <v>290</v>
      </c>
      <c r="J19" s="358" t="s">
        <v>255</v>
      </c>
    </row>
    <row r="20" spans="1:10" x14ac:dyDescent="0.3">
      <c r="A20" s="359"/>
      <c r="B20" s="350"/>
      <c r="C20" s="360"/>
      <c r="D20" s="361"/>
      <c r="E20" s="362"/>
      <c r="F20" s="354"/>
      <c r="G20" s="362"/>
      <c r="H20" s="354"/>
      <c r="I20" s="363"/>
      <c r="J20" s="364"/>
    </row>
    <row r="21" spans="1:10" x14ac:dyDescent="0.3">
      <c r="A21" s="334"/>
      <c r="B21" s="316"/>
      <c r="C21" s="335"/>
      <c r="D21" s="336"/>
      <c r="E21" s="337"/>
      <c r="F21" s="320"/>
      <c r="G21" s="337"/>
      <c r="H21" s="320"/>
      <c r="I21" s="338"/>
      <c r="J21" s="325"/>
    </row>
    <row r="22" spans="1:10" x14ac:dyDescent="0.3">
      <c r="A22" s="334"/>
      <c r="B22" s="316"/>
      <c r="C22" s="335"/>
      <c r="D22" s="336"/>
      <c r="E22" s="337"/>
      <c r="F22" s="320"/>
      <c r="G22" s="337"/>
      <c r="H22" s="320"/>
      <c r="I22" s="338"/>
      <c r="J22" s="325"/>
    </row>
    <row r="23" spans="1:10" x14ac:dyDescent="0.3">
      <c r="A23" s="334"/>
      <c r="B23" s="316"/>
      <c r="C23" s="335"/>
      <c r="D23" s="336"/>
      <c r="E23" s="337"/>
      <c r="F23" s="320"/>
      <c r="G23" s="337"/>
      <c r="H23" s="320"/>
      <c r="I23" s="338"/>
      <c r="J23" s="325"/>
    </row>
    <row r="24" spans="1:10" x14ac:dyDescent="0.3">
      <c r="A24" s="334"/>
      <c r="B24" s="316"/>
      <c r="C24" s="335"/>
      <c r="D24" s="336"/>
      <c r="E24" s="337"/>
      <c r="F24" s="320"/>
      <c r="G24" s="337"/>
      <c r="H24" s="320"/>
      <c r="I24" s="338"/>
      <c r="J24" s="325"/>
    </row>
    <row r="25" spans="1:10" x14ac:dyDescent="0.3">
      <c r="A25" s="312"/>
      <c r="B25" s="316"/>
      <c r="C25" s="323"/>
      <c r="D25" s="324"/>
      <c r="E25" s="319"/>
      <c r="F25" s="320"/>
      <c r="G25" s="319"/>
      <c r="H25" s="320"/>
      <c r="I25" s="338"/>
      <c r="J25" s="325"/>
    </row>
    <row r="26" spans="1:10" x14ac:dyDescent="0.3">
      <c r="A26" s="313" t="s">
        <v>256</v>
      </c>
      <c r="B26" s="316"/>
      <c r="C26" s="313"/>
      <c r="D26" s="327">
        <f>SUM(D20:D25)</f>
        <v>0</v>
      </c>
      <c r="E26" s="328" t="e">
        <f>AVERAGE(E20:E25)</f>
        <v>#DIV/0!</v>
      </c>
      <c r="F26" s="339">
        <f>SUM(F20:F25)</f>
        <v>0</v>
      </c>
      <c r="G26" s="328" t="e">
        <f>AVERAGE(G20:G25)</f>
        <v>#DIV/0!</v>
      </c>
      <c r="H26" s="339">
        <f>SUM(H20:H25)</f>
        <v>0</v>
      </c>
      <c r="I26" s="339">
        <f>SUM(I20:I25)</f>
        <v>0</v>
      </c>
      <c r="J26" s="340">
        <f>SUM(J20:J25)</f>
        <v>0</v>
      </c>
    </row>
    <row r="27" spans="1:10" x14ac:dyDescent="0.3">
      <c r="A27" s="312" t="s">
        <v>263</v>
      </c>
      <c r="B27" s="312"/>
      <c r="C27" s="312"/>
      <c r="D27" s="312"/>
      <c r="E27" s="312"/>
      <c r="F27" s="312"/>
      <c r="G27" s="312"/>
      <c r="H27" s="341"/>
      <c r="I27" s="312"/>
      <c r="J27" s="312"/>
    </row>
    <row r="28" spans="1:10" x14ac:dyDescent="0.3">
      <c r="A28" s="312"/>
      <c r="B28" s="312"/>
      <c r="C28" s="312"/>
      <c r="D28" s="312"/>
      <c r="E28" s="312"/>
      <c r="F28" s="312"/>
      <c r="G28" s="312"/>
      <c r="H28" s="312"/>
      <c r="I28" s="312"/>
      <c r="J28" s="312"/>
    </row>
    <row r="29" spans="1:10" x14ac:dyDescent="0.3">
      <c r="A29" s="342"/>
      <c r="B29" s="342"/>
      <c r="C29" s="342"/>
      <c r="D29" s="342"/>
      <c r="E29" s="342"/>
      <c r="F29" s="342"/>
      <c r="G29" s="342"/>
      <c r="H29" s="342"/>
      <c r="I29" s="342"/>
      <c r="J29" s="342"/>
    </row>
    <row r="30" spans="1:10" x14ac:dyDescent="0.3">
      <c r="A30" s="342"/>
      <c r="B30" s="342"/>
      <c r="C30" s="342"/>
      <c r="D30" s="342"/>
      <c r="E30" s="342"/>
      <c r="F30" s="342"/>
      <c r="G30" s="342"/>
      <c r="H30" s="342"/>
      <c r="I30" s="342"/>
      <c r="J30" s="342"/>
    </row>
  </sheetData>
  <mergeCells count="1">
    <mergeCell ref="A1:J1"/>
  </mergeCells>
  <pageMargins left="0.7" right="0.7" top="0.75" bottom="0.75" header="0.3" footer="0.3"/>
  <pageSetup scale="8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p:properties xmlns:p="http://schemas.microsoft.com/office/2006/metadata/properties" xmlns:xsi="http://www.w3.org/2001/XMLSchema-instance" xmlns:pc="http://schemas.microsoft.com/office/infopath/2007/PartnerControls"><documentManagement><CRM_x0020_Navigation_x0020_URL xmlns="$ListId:Supporting Documents;"><Url>https://crm.osd.mil/CATMS1/main.aspx?etn=ava_tasker&amp;extraqs=id%3d%257b551970b4-20d8-e611-ad8d-005056a13529%257d%26&amp;pagetype=entityrecord</Url><Description>https://crm.osd.mil/CATMS1/main.aspx?etn=ava_tasker&amp;extraqs=id%3d%257b551970b4-20d8-e611-ad8d-005056a13529%257d%26&amp;pagetype=entityrecord</Description></CRM_x0020_Navigation_x0020_URL></documentManagement></p:properties>
</file>

<file path=customXml/item3.xml><?xml version="1.0" encoding="utf-8"?><ct:contentTypeSchema ct:_="" ma:_="" ma:contentTypeName="Document" ma:contentTypeID="0x01010094FF81A81C274A4993B89D9FFFF1C58E" ma:contentTypeVersion="" ma:contentTypeDescription="Create a new document." ma:contentTypeScope="" ma:versionID="791d3bbfbc9702bd5c3b7c9a3854e9ec" xmlns:ct="http://schemas.microsoft.com/office/2006/metadata/contentType" xmlns:ma="http://schemas.microsoft.com/office/2006/metadata/properties/metaAttributes">
<xsd:schema targetNamespace="http://schemas.microsoft.com/office/2006/metadata/properties" ma:root="true" ma:fieldsID="668a44e71ff3731c20651ab5aecf2f8d" ns2:_="" xmlns:xsd="http://www.w3.org/2001/XMLSchema" xmlns:xs="http://www.w3.org/2001/XMLSchema" xmlns:p="http://schemas.microsoft.com/office/2006/metadata/properties" xmlns:ns2="$ListId:Supporting Documents;">
<xsd:import namespace="$ListId:Supporting Documents;"/>
<xsd:element name="properties">
<xsd:complexType>
<xsd:sequence>
<xsd:element name="documentManagement">
<xsd:complexType>
<xsd:all>
<xsd:element ref="ns2:CRM_x0020_Navigation_x0020_URL" minOccurs="0"/>
</xsd:all>
</xsd:complexType>
</xsd:element>
</xsd:sequence>
</xsd:complexType>
</xsd:element>
</xsd:schema>
<xsd:schema targetNamespace="$ListId:Supporting Documents;" elementFormDefault="qualified" xmlns:xsd="http://www.w3.org/2001/XMLSchema" xmlns:xs="http://www.w3.org/2001/XMLSchema" xmlns:dms="http://schemas.microsoft.com/office/2006/documentManagement/types" xmlns:pc="http://schemas.microsoft.com/office/infopath/2007/PartnerControls">
<xsd:import namespace="http://schemas.microsoft.com/office/2006/documentManagement/types"/>
<xsd:import namespace="http://schemas.microsoft.com/office/infopath/2007/PartnerControls"/>
<xsd:element name="CRM_x0020_Navigation_x0020_URL" ma:index="8" nillable="true" ma:displayName="CRM Navigation URL" ma:default="https://crm.osd.mil/CATMS1/main.aspx?etn=ava_tasker&amp;extraqs=id%3d%257b551970b4-20d8-e611-ad8d-005056a13529%257d%26&amp;pagetype=entityrecord" ma:format="Hyperlink" ma:internalName="CRM_x0020_Navigation_x0020_URL">
<xsd:complexType>
<xsd:complexContent>
<xsd:extension base="dms:URL">
<xsd:sequence>
<xsd:element name="Url" type="dms:ValidUrl" minOccurs="0" nillable="true"/>
<xsd:element name="Description" type="xsd:string" nillable="true"/>
</xsd:sequence>
</xsd:extension>
</xsd:complexContent>
</xsd:complexType>
</xsd:element>
</xsd:schema>
<xsd:schema targetNamespace="http://schemas.openxmlformats.org/package/2006/metadata/core-properties" elementFormDefault="qualified" attributeFormDefault="unqualified" blockDefault="#all" xmlns="http://schemas.openxmlformats.org/package/2006/metadata/core-properties" xmlns:xsd="http://www.w3.org/2001/XMLSchema" xmlns:xsi="http://www.w3.org/2001/XMLSchema-instance" xmlns:dc="http://purl.org/dc/elements/1.1/" xmlns:dcterms="http://purl.org/dc/terms/" xmlns:odoc="http://schemas.microsoft.com/internal/obd">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targetNamespace="http://schemas.microsoft.com/office/infopath/2007/PartnerControls" elementFormDefault="qualified" attributeFormDefault="unqualified" xmlns:pc="http://schemas.microsoft.com/office/infopath/2007/PartnerControls" xmlns:xs="http://www.w3.org/2001/XMLSchema">
<xs:element name="Person">
<xs:complexType>
<xs:sequence>
<xs:element ref="pc:DisplayName" minOccurs="0"></xs:element>
<xs:element ref="pc:AccountId" minOccurs="0"></xs:element>
<xs:element ref="pc:AccountType" minOccurs="0"></xs:element>
</xs:sequence>
</xs:complexType>
</xs:element>
<xs:element name="DisplayName" type="xs:string"></xs:element>
<xs:element name="AccountId" type="xs:string"></xs:element>
<xs:element name="AccountType" type="xs:string"></xs:element>
<xs:element name="BDCAssociatedEntity">
<xs:complexType>
<xs:sequence>
<xs:element ref="pc:BDCEntity" minOccurs="0" maxOccurs="unbounded"></xs:element>
</xs:sequence>
<xs:attribute ref="pc:EntityNamespace"></xs:attribute>
<xs:attribute ref="pc:EntityName"></xs:attribute>
<xs:attribute ref="pc:SystemInstanceName"></xs:attribute>
<xs:attribute ref="pc:AssociationName"></xs:attribute>
</xs:complexType>
</xs:element>
<xs:attribute name="EntityNamespace" type="xs:string"></xs:attribute>
<xs:attribute name="EntityName" type="xs:string"></xs:attribute>
<xs:attribute name="SystemInstanceName" type="xs:string"></xs:attribute>
<xs:attribute name="AssociationName" type="xs:string"></xs:attribute>
<xs:element name="BDCEntity">
<xs:complexType>
<xs:sequence>
<xs:element ref="pc:EntityDisplayName" minOccurs="0"></xs:element>
<xs:element ref="pc:EntityInstanceReference" minOccurs="0"></xs:element>
<xs:element ref="pc:EntityId1" minOccurs="0"></xs:element>
<xs:element ref="pc:EntityId2" minOccurs="0"></xs:element>
<xs:element ref="pc:EntityId3" minOccurs="0"></xs:element>
<xs:element ref="pc:EntityId4" minOccurs="0"></xs:element>
<xs:element ref="pc:EntityId5" minOccurs="0"></xs:element>
</xs:sequence>
</xs:complexType>
</xs:element>
<xs:element name="EntityDisplayName" type="xs:string"></xs:element>
<xs:element name="EntityInstanceReference" type="xs:string"></xs:element>
<xs:element name="EntityId1" type="xs:string"></xs:element>
<xs:element name="EntityId2" type="xs:string"></xs:element>
<xs:element name="EntityId3" type="xs:string"></xs:element>
<xs:element name="EntityId4" type="xs:string"></xs:element>
<xs:element name="EntityId5" type="xs:string"></xs:element>
<xs:element name="Terms">
<xs:complexType>
<xs:sequence>
<xs:element ref="pc:TermInfo" minOccurs="0" maxOccurs="unbounded"></xs:element>
</xs:sequence>
</xs:complexType>
</xs:element>
<xs:element name="TermInfo">
<xs:complexType>
<xs:sequence>
<xs:element ref="pc:TermName" minOccurs="0"></xs:element>
<xs:element ref="pc:TermId" minOccurs="0"></xs:element>
</xs:sequence>
</xs:complexType>
</xs:element>
<xs:element name="TermName" type="xs:string"></xs:element>
<xs:element name="TermId" type="xs:string"></xs:element>
</xs:schema>
</ct:contentTypeSchema>
</file>

<file path=customXml/itemProps1.xml><?xml version="1.0" encoding="utf-8"?>
<ds:datastoreItem xmlns:ds="http://schemas.openxmlformats.org/officeDocument/2006/customXml" ds:itemID="{ABB9285A-C3C0-4CCC-B0EB-84C8B0EE1B44}">
  <ds:schemaRefs>
    <ds:schemaRef ds:uri="http://schemas.microsoft.com/sharepoint/v3/contenttype/forms"/>
  </ds:schemaRefs>
</ds:datastoreItem>
</file>

<file path=customXml/itemProps2.xml><?xml version="1.0" encoding="utf-8"?>
<ds:datastoreItem xmlns:ds="http://schemas.openxmlformats.org/officeDocument/2006/customXml" ds:itemID="{D8AF4F13-3862-4479-A923-183775D8347F}">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ListId:Supporting Documents;"/>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F1A865C1-E7F1-408F-9245-EBAACE40B2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ListId:Supporting Document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Executive Summary</vt:lpstr>
      <vt:lpstr>Oversight Report</vt:lpstr>
      <vt:lpstr>Cash Balances</vt:lpstr>
      <vt:lpstr>Investment Portfolio</vt:lpstr>
      <vt:lpstr>Portfolio Yield</vt:lpstr>
      <vt:lpstr>Borrowing Facilities</vt:lpstr>
      <vt:lpstr>Borrowing Portfolio</vt:lpstr>
      <vt:lpstr>Credit Exposure</vt:lpstr>
      <vt:lpstr>Foreign Currency Hedging</vt:lpstr>
      <vt:lpstr>'Borrowing Facilities'!Print_Area</vt:lpstr>
      <vt:lpstr>'Borrowing Portfolio'!Print_Area</vt:lpstr>
      <vt:lpstr>'Cash Balances'!Print_Area</vt:lpstr>
      <vt:lpstr>'Investment Portfolio'!Print_Area</vt:lpstr>
      <vt:lpstr>'Portfolio Yield'!Print_Area</vt:lpstr>
    </vt:vector>
  </TitlesOfParts>
  <Company>United States Air Force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Cameron.Zablocky</dc:creator>
  <cp:lastModifiedBy>Holliday, Gerald L CIV OSD OUSD P-R (USA)</cp:lastModifiedBy>
  <cp:lastPrinted>2020-06-11T18:04:45Z</cp:lastPrinted>
  <dcterms:created xsi:type="dcterms:W3CDTF">2010-03-01T15:56:45Z</dcterms:created>
  <dcterms:modified xsi:type="dcterms:W3CDTF">2024-01-23T12:44:26Z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0x01010094FF81A81C274A4993B89D9FFFF1C58E</vt:lpwstr>
  </property>
</Properties>
</file>